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45" documentId="13_ncr:1_{F6CB121F-512D-4AA6-A0C1-0FB36C537598}" xr6:coauthVersionLast="47" xr6:coauthVersionMax="47" xr10:uidLastSave="{0EB47C86-F584-4584-8B45-FDC59D7301E2}"/>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<sst xmlns="http://schemas.openxmlformats.org/spreadsheetml/2006/main" count="178591" uniqueCount="39081">
  <si>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</si>
  <si>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</si>
  <si>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</si>
  <si>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</si>
  <si>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</si>
  <si>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</si>
  <si>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</si>
  <si>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</si>
  <si>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</si>
  <si>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</si>
  <si>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</si>
  <si>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</si>
  <si>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</si>
  <si>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</si>
  <si>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</si>
  <si>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</si>
  <si>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</si>
  <si>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</si>
  <si>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</si>
  <si>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</si>
  <si>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</si>
  <si>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</si>
  <si>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</si>
  <si>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</si>
  <si>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</si>
  <si>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</si>
  <si>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</si>
  <si>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</si>
  <si>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</si>
  <si>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</si>
  <si>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</si>
  <si>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</si>
  <si>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</si>
  <si>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</si>
  <si>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</si>
  <si>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</si>
  <si>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</si>
  <si>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</si>
  <si>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</si>
  <si>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</si>
  <si>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</si>
  <si>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</si>
  <si>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</si>
  <si>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</si>
  <si>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</si>
  <si>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</si>
  <si>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</si>
  <si>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</si>
  <si>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</si>
  <si>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</si>
  <si>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</si>
  <si>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</si>
  <si>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</si>
  <si>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</si>
  <si>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</si>
  <si>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</si>
  <si>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</si>
  <si>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</si>
  <si>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</si>
  <si>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</si>
  <si>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</si>
  <si>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</si>
  <si>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</si>
  <si>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</si>
  <si>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</si>
  <si>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</si>
  <si>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</si>
  <si>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</si>
  <si>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</si>
  <si>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</si>
  <si>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</si>
  <si>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</si>
  <si>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</si>
  <si>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</si>
  <si>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</si>
  <si>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</si>
  <si>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</si>
  <si>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</si>
  <si>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</si>
  <si>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</si>
  <si>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</si>
  <si>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</si>
  <si>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</si>
  <si>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</si>
  <si>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</si>
  <si>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</si>
  <si>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</si>
  <si>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</si>
  <si>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</si>
  <si>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</si>
  <si>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</si>
  <si>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</si>
  <si>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</si>
  <si>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</si>
  <si>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</si>
  <si>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</si>
  <si>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</si>
  <si>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</si>
  <si>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</si>
  <si>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</si>
  <si>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</si>
  <si>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</si>
  <si>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</si>
  <si>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</si>
  <si>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</si>
  <si>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</si>
  <si>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</si>
  <si>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</si>
  <si>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</si>
  <si>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</si>
  <si>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</si>
  <si>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</si>
  <si>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</si>
  <si>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</si>
  <si>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</si>
  <si>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</si>
  <si>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</si>
  <si>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</si>
  <si>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</si>
  <si>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</si>
  <si>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</si>
  <si>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</si>
  <si>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</si>
  <si>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</si>
  <si>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</si>
  <si>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</si>
  <si>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</si>
  <si>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</si>
  <si>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</si>
  <si>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</si>
  <si>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</si>
  <si>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</si>
  <si>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</si>
  <si>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</si>
  <si>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</si>
  <si>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</si>
  <si>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</si>
  <si>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</si>
  <si>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</si>
  <si>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</si>
  <si>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</si>
  <si>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</si>
  <si>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</si>
  <si>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</si>
  <si>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</si>
  <si>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</si>
  <si>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</si>
  <si>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</si>
  <si>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</si>
  <si>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</si>
  <si>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</si>
  <si>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</si>
  <si>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</si>
  <si>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</si>
  <si>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</si>
  <si>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</si>
  <si>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</si>
  <si>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</si>
  <si>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</si>
  <si>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</si>
  <si>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</si>
  <si>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</si>
  <si>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</si>
  <si>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</si>
  <si>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</si>
  <si>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</si>
  <si>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</si>
  <si>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</si>
  <si>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</si>
  <si>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</si>
  <si>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</si>
  <si>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</si>
  <si>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</si>
  <si>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</si>
  <si>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</si>
  <si>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</si>
  <si>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</si>
  <si>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</si>
  <si>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</si>
  <si>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</si>
  <si>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</si>
  <si>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</si>
  <si>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</si>
  <si>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</si>
  <si>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</si>
  <si>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</si>
  <si>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</si>
  <si>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</si>
  <si>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</si>
  <si>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</si>
  <si>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</si>
  <si>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</si>
  <si>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</si>
  <si>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</si>
  <si>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</si>
  <si>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</si>
  <si>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</si>
  <si>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</si>
  <si>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</si>
  <si>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</si>
  <si>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</si>
  <si>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</si>
  <si>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</si>
  <si>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</si>
  <si>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</si>
  <si>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</si>
  <si>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</si>
  <si>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</si>
  <si>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</si>
  <si>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</si>
  <si>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</si>
  <si>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</si>
  <si>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</si>
  <si>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</si>
  <si>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</si>
  <si>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</si>
  <si>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</si>
  <si>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</si>
  <si>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</si>
  <si>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</si>
  <si>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</si>
  <si>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</si>
  <si>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</si>
  <si>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</si>
  <si>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</si>
  <si>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</si>
  <si>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</si>
  <si>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</si>
  <si>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</si>
  <si>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</si>
  <si>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</si>
  <si>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</si>
  <si>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</si>
  <si>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</si>
  <si>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</si>
  <si>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</si>
  <si>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</si>
  <si>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</si>
  <si>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</si>
  <si>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</si>
  <si>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</si>
  <si>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</si>
  <si>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</si>
  <si>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</si>
  <si>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</si>
  <si>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</si>
  <si>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</si>
  <si>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</si>
  <si>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</si>
  <si>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</si>
  <si>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</si>
  <si>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</si>
  <si>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</si>
  <si>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</si>
  <si>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</si>
  <si>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</si>
  <si>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</si>
  <si>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</si>
  <si>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</si>
  <si>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</si>
  <si>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</si>
  <si>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</si>
  <si>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</si>
  <si>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</si>
  <si>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</si>
  <si>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</si>
  <si>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</si>
  <si>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</si>
  <si>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</si>
  <si>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</si>
  <si>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</si>
  <si>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</si>
  <si>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</si>
  <si>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</si>
  <si>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</si>
  <si>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</si>
  <si>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</si>
  <si>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</si>
  <si>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</si>
  <si>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</si>
  <si>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</si>
  <si>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</si>
  <si>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</si>
  <si>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</si>
  <si>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</si>
  <si>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</si>
  <si>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</si>
  <si>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</si>
  <si>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</si>
  <si>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</si>
  <si>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</si>
  <si>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</si>
  <si>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</si>
  <si>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</si>
  <si>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</si>
  <si>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</si>
  <si>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</si>
  <si>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</si>
  <si>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</si>
  <si>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</si>
  <si>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</si>
  <si>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</si>
  <si>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</si>
  <si>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</si>
  <si>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</si>
  <si>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</si>
  <si>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</si>
  <si>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</si>
  <si>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</si>
  <si>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</si>
  <si>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</si>
  <si>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</si>
  <si>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</si>
  <si>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</si>
  <si>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</si>
  <si>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</si>
  <si>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</si>
  <si>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</si>
  <si>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</si>
  <si>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</si>
  <si>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</si>
  <si>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</si>
  <si>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</si>
  <si>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</si>
  <si>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</si>
  <si>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</si>
  <si>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</si>
  <si>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</si>
  <si>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</si>
  <si>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</si>
  <si>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</si>
  <si>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</si>
  <si>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</si>
  <si>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</si>
  <si>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</si>
  <si>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</si>
  <si>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</si>
  <si>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</si>
  <si>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</si>
  <si>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</si>
  <si>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</si>
  <si>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</si>
  <si>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</si>
  <si>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</si>
  <si>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</si>
  <si>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</si>
  <si>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</si>
  <si>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</si>
  <si>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</si>
  <si>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</si>
  <si>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</si>
  <si>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</si>
  <si>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</si>
  <si>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</si>
  <si>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</si>
  <si>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</si>
  <si>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</si>
  <si>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</si>
  <si>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</si>
  <si>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</si>
  <si>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</si>
  <si>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</si>
  <si>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</si>
  <si>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</si>
  <si>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</si>
  <si>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</si>
  <si>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</si>
  <si>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</si>
  <si>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</si>
  <si>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</si>
  <si>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</si>
  <si>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</si>
  <si>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</si>
  <si>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</si>
  <si>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</si>
  <si>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</si>
  <si>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</si>
  <si>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</si>
  <si>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</si>
  <si>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</si>
  <si>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</si>
  <si>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</si>
  <si>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</si>
  <si>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</si>
  <si>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</si>
  <si>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</si>
  <si>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</si>
  <si>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</si>
  <si>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</si>
  <si>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</si>
  <si>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</si>
  <si>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</si>
  <si>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</si>
  <si>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</si>
  <si>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</si>
  <si>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</si>
  <si>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</si>
  <si>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</si>
  <si>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</si>
  <si>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</si>
  <si>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</si>
  <si>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</si>
  <si>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</si>
  <si>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</si>
  <si>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</si>
  <si>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</si>
  <si>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</si>
  <si>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</si>
  <si>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</si>
  <si>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</si>
  <si>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</si>
  <si>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</si>
  <si>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</si>
  <si>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</si>
  <si>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</si>
  <si>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</si>
  <si>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</si>
  <si>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</si>
  <si>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</si>
  <si>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</si>
  <si>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</si>
  <si>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</si>
  <si>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</si>
  <si>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</si>
  <si>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</si>
  <si>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</si>
  <si>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</si>
  <si>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</si>
  <si>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</si>
  <si>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</si>
  <si>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</si>
  <si>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</si>
  <si>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</si>
  <si>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</si>
  <si>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</si>
  <si>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</si>
  <si>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</si>
  <si>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</si>
  <si>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</si>
  <si>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</si>
  <si>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</si>
  <si>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</si>
  <si>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</si>
  <si>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</si>
  <si>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</si>
  <si>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</si>
  <si>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</si>
  <si>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</si>
  <si>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</si>
  <si>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</si>
  <si>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</si>
  <si>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</si>
  <si>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</si>
  <si>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</si>
  <si>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</si>
  <si>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</si>
  <si>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</si>
  <si>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</si>
  <si>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</si>
  <si>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</si>
  <si>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</si>
  <si>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</si>
  <si>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</si>
  <si>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</si>
  <si>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</si>
  <si>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</si>
  <si>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</si>
  <si>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</si>
  <si>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</si>
  <si>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</si>
  <si>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</si>
  <si>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</si>
  <si>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</si>
  <si>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</si>
  <si>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</si>
  <si>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</si>
  <si>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</si>
  <si>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</si>
  <si>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</si>
  <si>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</si>
  <si>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</si>
  <si>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</si>
  <si>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</si>
  <si>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</si>
  <si>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</si>
  <si>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</si>
  <si>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</si>
  <si>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</si>
  <si>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</si>
  <si>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</si>
  <si>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</si>
  <si>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</si>
  <si>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</si>
  <si>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</si>
  <si>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</si>
  <si>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</si>
  <si>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</si>
  <si>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</si>
  <si>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</si>
  <si>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</si>
  <si>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</si>
  <si>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</si>
  <si>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</si>
  <si>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</si>
  <si>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</si>
  <si>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</si>
  <si>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</si>
  <si>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</si>
  <si>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</si>
  <si>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</si>
  <si>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</si>
  <si>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</si>
  <si>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</si>
  <si>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</si>
  <si>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</si>
  <si>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</si>
  <si>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</si>
  <si>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</si>
  <si>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</si>
  <si>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</si>
  <si>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</si>
  <si>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</si>
  <si>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</si>
  <si>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</si>
  <si>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</si>
  <si>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</si>
  <si>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</si>
  <si>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</si>
  <si>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</si>
  <si>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</si>
  <si>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</si>
  <si>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</si>
  <si>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</si>
  <si>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</si>
  <si>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</si>
  <si>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</si>
  <si>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</si>
  <si>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</si>
  <si>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</si>
  <si>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</si>
  <si>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</si>
  <si>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</si>
  <si>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</si>
  <si>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</si>
  <si>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</si>
  <si>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</si>
  <si>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</si>
  <si>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</si>
  <si>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</si>
  <si>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</si>
  <si>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</si>
  <si>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</si>
  <si>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</si>
  <si>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</si>
  <si>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</si>
  <si>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</si>
  <si>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</si>
  <si>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</si>
  <si>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</si>
  <si>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</si>
  <si>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</si>
  <si>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</si>
  <si>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</si>
  <si>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</si>
  <si>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</si>
  <si>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</si>
  <si>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</si>
  <si>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</si>
  <si>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</si>
  <si>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</si>
  <si>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</si>
  <si>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</si>
  <si>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</si>
  <si>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</si>
  <si>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</si>
  <si>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</si>
  <si>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</si>
  <si>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</si>
  <si>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</si>
  <si>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</si>
  <si>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</si>
  <si>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</si>
  <si>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</si>
  <si>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</si>
  <si>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</si>
  <si>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</si>
  <si>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</si>
  <si>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</si>
  <si>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</si>
  <si>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</si>
  <si>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</si>
  <si>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</si>
  <si>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</si>
  <si>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</si>
  <si>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</si>
  <si>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</si>
  <si>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</si>
  <si>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</si>
  <si>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</si>
  <si>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</si>
  <si>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</si>
  <si>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</si>
  <si>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</si>
  <si>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</si>
  <si>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</si>
  <si>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</si>
  <si>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</si>
  <si>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</si>
  <si>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</si>
  <si>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</si>
  <si>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</si>
  <si>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</si>
  <si>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</si>
  <si>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</si>
  <si>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</si>
  <si>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</si>
  <si>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</si>
  <si>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</si>
  <si>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</si>
  <si>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</si>
  <si>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</si>
  <si>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</si>
  <si>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</si>
  <si>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</si>
  <si>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</si>
  <si>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</si>
  <si>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</si>
  <si>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</si>
  <si>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</si>
  <si>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</si>
  <si>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</si>
  <si>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</si>
  <si>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</si>
  <si>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</si>
  <si>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</si>
  <si>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</si>
  <si>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</si>
  <si>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</si>
  <si>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</si>
  <si>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</si>
  <si>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</si>
  <si>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</si>
  <si>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</si>
  <si>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</si>
  <si>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</si>
  <si>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</si>
  <si>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</si>
  <si>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</si>
  <si>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</si>
  <si>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</si>
  <si>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</si>
  <si>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</si>
  <si>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</si>
  <si>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</si>
  <si>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</si>
  <si>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</si>
  <si>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</si>
  <si>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</si>
  <si>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</si>
  <si>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</si>
  <si>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</si>
  <si>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</si>
  <si>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</si>
  <si>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</si>
  <si>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</si>
  <si>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</si>
  <si>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</si>
  <si>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</si>
  <si>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</si>
  <si>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</si>
  <si>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</si>
  <si>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</si>
  <si>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</si>
  <si>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</si>
  <si>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</si>
  <si>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</si>
  <si>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</si>
  <si>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</si>
  <si>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</si>
  <si>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</si>
  <si>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</si>
  <si>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</si>
  <si>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</si>
  <si>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</si>
  <si>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</si>
  <si>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</si>
  <si>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</si>
  <si>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</si>
  <si>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</si>
  <si>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</si>
  <si>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</si>
  <si>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</si>
  <si>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</si>
  <si>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</si>
  <si>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</si>
  <si>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</si>
  <si>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</si>
  <si>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</si>
  <si>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</si>
  <si>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</si>
  <si>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</si>
  <si>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</si>
  <si>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</si>
  <si>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</si>
  <si>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</si>
  <si>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</si>
  <si>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</si>
  <si>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</si>
  <si>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</si>
  <si>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</si>
  <si>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</si>
  <si>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</si>
  <si>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</si>
  <si>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</si>
  <si>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</si>
  <si>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</si>
  <si>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</si>
  <si>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</si>
  <si>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</si>
  <si>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</si>
  <si>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</si>
  <si>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</si>
  <si>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</si>
  <si>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</si>
  <si>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</si>
  <si>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</si>
  <si>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</si>
  <si>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</si>
  <si>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</si>
  <si>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</si>
  <si>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</si>
  <si>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</si>
  <si>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</si>
  <si>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</si>
  <si>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</si>
  <si>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</si>
  <si>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</si>
  <si>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</si>
  <si>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</si>
  <si>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</si>
  <si>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</si>
  <si>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</si>
  <si>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</si>
  <si>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</si>
  <si>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</si>
  <si>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</si>
  <si>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</si>
  <si>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</si>
  <si>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</si>
  <si>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</si>
  <si>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</si>
  <si>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</si>
  <si>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</si>
  <si>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</si>
  <si>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</si>
  <si>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</si>
  <si>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</si>
  <si>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</si>
  <si>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</si>
  <si>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</si>
  <si>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</si>
  <si>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</si>
  <si>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</si>
  <si>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</si>
  <si>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</si>
  <si>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</si>
  <si>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</si>
  <si>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</si>
  <si>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</si>
  <si>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</si>
  <si>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</si>
  <si>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</si>
  <si>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</si>
  <si>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</si>
  <si>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</si>
  <si>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</si>
  <si>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</si>
  <si>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</si>
  <si>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</si>
  <si>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</si>
  <si>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</si>
  <si>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</si>
  <si>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</si>
  <si>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</si>
  <si>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</si>
  <si>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</si>
  <si>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</si>
  <si>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</si>
  <si>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</si>
  <si>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</si>
  <si>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</si>
  <si>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</si>
  <si>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</si>
  <si>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</si>
  <si>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</si>
  <si>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</si>
  <si>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</si>
  <si>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</si>
  <si>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</si>
  <si>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</si>
  <si>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</si>
  <si>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</si>
  <si>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</si>
  <si>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</si>
  <si>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</si>
  <si>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</si>
  <si>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</si>
  <si>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</si>
  <si>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</si>
  <si>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</si>
  <si>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</si>
  <si>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</si>
  <si>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</si>
  <si>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</si>
  <si>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</si>
  <si>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</si>
  <si>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</si>
  <si>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</si>
  <si>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</si>
  <si>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</si>
  <si>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</si>
  <si>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</si>
  <si>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</si>
  <si>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</si>
  <si>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</si>
  <si>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</si>
  <si>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</si>
  <si>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</si>
  <si>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</si>
  <si>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</si>
  <si>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</si>
  <si>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</si>
  <si>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</si>
  <si>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</si>
  <si>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</si>
  <si>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</si>
  <si>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</si>
  <si>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</si>
  <si>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</si>
  <si>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</si>
  <si>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</si>
  <si>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</si>
  <si>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</si>
  <si>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</si>
  <si>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</si>
  <si>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</si>
  <si>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</si>
  <si>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</si>
  <si>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</si>
  <si>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</si>
  <si>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</si>
  <si>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</si>
  <si>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</si>
  <si>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</si>
  <si>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</si>
  <si>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</si>
  <si>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</si>
  <si>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</si>
  <si>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</si>
  <si>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</si>
  <si>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</si>
  <si>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</si>
  <si>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</si>
  <si>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</si>
  <si>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</si>
  <si>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</si>
  <si>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</si>
  <si>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</si>
  <si>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</si>
  <si>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</si>
  <si>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</si>
  <si>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</si>
  <si>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</si>
  <si>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</si>
  <si>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</si>
  <si>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</si>
  <si>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</si>
  <si>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</si>
  <si>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</si>
  <si>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</si>
  <si>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</si>
  <si>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</si>
  <si>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</si>
  <si>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</si>
  <si>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</si>
  <si>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</si>
  <si>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</si>
  <si>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</si>
  <si>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</si>
  <si>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</si>
  <si>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</si>
  <si>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</si>
  <si>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</si>
  <si>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</si>
  <si>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</si>
  <si>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</si>
  <si>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</si>
  <si>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</si>
  <si>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</si>
  <si>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</si>
  <si>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</si>
  <si>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</si>
  <si>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</si>
  <si>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</si>
  <si>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</si>
  <si>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</si>
  <si>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</si>
  <si>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</si>
  <si>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</si>
  <si>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</si>
  <si>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</si>
  <si>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</si>
  <si>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</si>
  <si>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</si>
  <si>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</si>
  <si>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</si>
  <si>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</si>
  <si>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</si>
  <si>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</si>
  <si>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</si>
  <si>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</si>
  <si>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</si>
  <si>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</si>
  <si>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</si>
  <si>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</si>
  <si>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</si>
  <si>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</si>
  <si>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</si>
  <si>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</si>
  <si>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</si>
  <si>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</si>
  <si>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</si>
  <si>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</si>
  <si>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</si>
  <si>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</si>
  <si>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</si>
  <si>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</si>
  <si>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</si>
  <si>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</si>
  <si>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</si>
  <si>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</si>
  <si>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</si>
  <si>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</si>
  <si>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</si>
  <si>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</si>
  <si>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</si>
  <si>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</si>
  <si>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</si>
  <si>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</si>
  <si>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</si>
  <si>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</si>
  <si>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</si>
  <si>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</si>
  <si>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</si>
  <si>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</si>
  <si>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</si>
  <si>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</si>
  <si>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</si>
  <si>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</si>
  <si>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</si>
  <si>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</si>
  <si>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</si>
  <si>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</si>
  <si>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</si>
  <si>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</si>
  <si>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</si>
  <si>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</si>
  <si>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</si>
  <si>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</si>
  <si>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</si>
  <si>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</si>
  <si>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</si>
  <si>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</si>
  <si>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</si>
  <si>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</si>
  <si>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</si>
  <si>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</si>
  <si>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</si>
  <si>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</si>
  <si>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</si>
  <si>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</si>
  <si>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</si>
  <si>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</si>
  <si>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</si>
  <si>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</si>
  <si>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</si>
  <si>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</si>
  <si>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</si>
  <si>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</si>
  <si>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</si>
  <si>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</si>
  <si>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</si>
  <si>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</si>
  <si>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</si>
  <si>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</si>
  <si>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</si>
  <si>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</si>
  <si>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</si>
  <si>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</si>
  <si>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</si>
  <si>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</si>
  <si>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</si>
  <si>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</si>
  <si>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</si>
  <si>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</si>
  <si>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</si>
  <si>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</si>
  <si>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</si>
  <si>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</si>
  <si>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</si>
  <si>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</si>
  <si>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</si>
  <si>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</si>
  <si>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</si>
  <si>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</si>
  <si>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</si>
  <si>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</si>
  <si>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</si>
  <si>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</si>
  <si>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</si>
  <si>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</si>
  <si>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</si>
  <si>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</si>
  <si>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</si>
  <si>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</si>
  <si>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</si>
  <si>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</si>
  <si>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</si>
  <si>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</si>
  <si>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</si>
  <si>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</si>
  <si>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</si>
  <si>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</si>
  <si>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</si>
  <si>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</si>
  <si>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</si>
  <si>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</si>
  <si>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</si>
  <si>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</si>
  <si>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</si>
  <si>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</si>
  <si>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</si>
  <si>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</si>
  <si>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</si>
  <si>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</si>
  <si>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</si>
  <si>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</si>
  <si>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</si>
  <si>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</si>
  <si>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</si>
  <si>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</si>
  <si>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</si>
  <si>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</si>
  <si>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</si>
  <si>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</si>
  <si>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</si>
  <si>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</si>
  <si>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</si>
  <si>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</si>
  <si>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</si>
  <si>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</si>
  <si>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</si>
  <si>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</si>
  <si>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</si>
  <si>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</si>
  <si>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</si>
  <si>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</si>
  <si>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</si>
  <si>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</si>
  <si>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</si>
  <si>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</si>
  <si>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</si>
  <si>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</si>
  <si>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</si>
  <si>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</si>
  <si>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</si>
  <si>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</si>
  <si>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</si>
  <si>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</si>
  <si>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</si>
  <si>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</si>
  <si>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</si>
  <si>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</si>
  <si>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</si>
  <si>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</si>
  <si>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</si>
  <si>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</si>
  <si>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</si>
  <si>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</si>
  <si>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</si>
  <si>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</si>
  <si>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</si>
  <si>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</si>
  <si>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</si>
  <si>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</si>
  <si>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</si>
  <si>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</si>
  <si>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</si>
  <si>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</si>
  <si>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</si>
  <si>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</si>
  <si>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</si>
  <si>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</si>
  <si>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</si>
  <si>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</si>
  <si>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</si>
  <si>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</si>
  <si>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</si>
  <si>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</si>
  <si>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</si>
  <si>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</si>
  <si>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</si>
  <si>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</si>
  <si>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</si>
  <si>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</si>
  <si>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</si>
  <si>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</si>
  <si>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</si>
  <si>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</si>
  <si>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</si>
  <si>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</si>
  <si>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</si>
  <si>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</si>
  <si>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</si>
  <si>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</si>
  <si>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</si>
  <si>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</si>
  <si>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</si>
  <si>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</si>
  <si>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</si>
  <si>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</si>
  <si>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</si>
  <si>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</si>
  <si>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</si>
  <si>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</si>
  <si>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</si>
  <si>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</si>
  <si>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</si>
  <si>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</si>
  <si>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</si>
  <si>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</si>
  <si>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</si>
  <si>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</si>
  <si>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</si>
  <si>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</si>
  <si>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</si>
  <si>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</si>
  <si>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</si>
  <si>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</si>
  <si>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</si>
  <si>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</si>
  <si>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</si>
  <si>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</si>
  <si>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</si>
  <si>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</si>
  <si>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</si>
  <si>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</si>
  <si>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</si>
  <si>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</si>
  <si>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</si>
  <si>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</si>
  <si>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</si>
  <si>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</si>
  <si>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</si>
  <si>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</si>
  <si>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</si>
  <si>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</si>
  <si>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</si>
  <si>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</si>
  <si>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</si>
  <si>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</si>
  <si>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</si>
  <si>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</si>
  <si>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</si>
  <si>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</si>
  <si>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</si>
  <si>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</si>
  <si>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</si>
  <si>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</si>
  <si>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</si>
  <si>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</si>
  <si>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</si>
  <si>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</si>
  <si>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</si>
  <si>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</si>
  <si>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</si>
  <si>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</si>
  <si>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</si>
  <si>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</si>
  <si>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</si>
  <si>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</si>
  <si>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</si>
  <si>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</si>
  <si>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</si>
  <si>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</si>
  <si>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</si>
  <si>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</si>
  <si>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</si>
  <si>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</si>
  <si>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</si>
  <si>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</si>
  <si>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</si>
  <si>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</si>
  <si>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</si>
  <si>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</si>
  <si>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</si>
  <si>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</si>
  <si>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</si>
  <si>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</si>
  <si>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</si>
  <si>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</si>
  <si>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</si>
  <si>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</si>
  <si>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</si>
  <si>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</si>
  <si>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</si>
  <si>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</si>
  <si>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</si>
  <si>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</si>
  <si>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</si>
  <si>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</si>
  <si>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</si>
  <si>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</si>
  <si>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</si>
  <si>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</si>
  <si>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</si>
  <si>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</si>
  <si>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</si>
  <si>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</si>
  <si>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</si>
  <si>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</si>
  <si>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</si>
  <si>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</si>
  <si>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</si>
  <si>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</si>
  <si>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</si>
  <si>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</si>
  <si>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</si>
  <si>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</si>
  <si>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</si>
  <si>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</si>
  <si>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</si>
  <si>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</si>
  <si>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</si>
  <si>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</si>
  <si>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</si>
  <si>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</si>
  <si>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</si>
  <si>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</si>
  <si>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</si>
  <si>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</si>
  <si>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</si>
  <si>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</si>
  <si>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</si>
  <si>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</si>
  <si>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</si>
  <si>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</si>
  <si>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</si>
  <si>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</si>
  <si>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</si>
  <si>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</si>
  <si>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</si>
  <si>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</si>
  <si>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</si>
  <si>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</si>
  <si>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</si>
  <si>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</si>
  <si>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</si>
  <si>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</si>
  <si>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</si>
  <si>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</si>
  <si>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</si>
  <si>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</si>
  <si>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</si>
  <si>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</si>
  <si>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</si>
  <si>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</si>
  <si>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</si>
  <si>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</si>
  <si>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</si>
  <si>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</si>
  <si>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</si>
  <si>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</si>
  <si>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</si>
  <si>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</si>
  <si>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</si>
  <si>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</si>
  <si>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</si>
  <si>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</si>
  <si>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</si>
  <si>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</si>
  <si>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</si>
  <si>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</si>
  <si>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</si>
  <si>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</si>
  <si>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</si>
  <si>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</si>
  <si>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</si>
  <si>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</si>
  <si>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</si>
  <si>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</si>
  <si>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</si>
  <si>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</si>
  <si>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</si>
  <si>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</si>
  <si>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</si>
  <si>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</si>
  <si>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</si>
  <si>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</si>
  <si>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</si>
  <si>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</si>
  <si>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</si>
  <si>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</si>
  <si>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</si>
  <si>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</si>
  <si>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</si>
  <si>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</si>
  <si>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</si>
  <si>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</si>
  <si>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</si>
  <si>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</si>
  <si>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</si>
  <si>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</si>
  <si>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</si>
  <si>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</si>
  <si>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</si>
  <si>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</si>
  <si>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</si>
  <si>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</si>
  <si>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</si>
  <si>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</si>
  <si>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</si>
  <si>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</si>
  <si>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</si>
  <si>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</si>
  <si>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</si>
  <si>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</si>
  <si>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</si>
  <si>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</si>
  <si>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</si>
  <si>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</si>
  <si>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</si>
  <si>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</si>
  <si>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</si>
  <si>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</si>
  <si>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</si>
  <si>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</si>
  <si>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</si>
  <si>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</si>
  <si>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</si>
  <si>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</si>
  <si>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</si>
  <si>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</si>
  <si>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</si>
  <si>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</si>
  <si>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</si>
  <si>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</si>
  <si>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</si>
  <si>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</si>
  <si>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</si>
  <si>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</si>
  <si>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</si>
  <si>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</si>
  <si>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</si>
  <si>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</si>
  <si>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</si>
  <si>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</si>
  <si>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</si>
  <si>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</si>
  <si>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</si>
  <si>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</si>
  <si>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</si>
  <si>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</si>
  <si>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</si>
  <si>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</si>
  <si>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</si>
  <si>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</si>
  <si>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</si>
  <si>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</si>
  <si>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</si>
  <si>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</si>
  <si>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</si>
  <si>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</si>
  <si>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</si>
  <si>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</si>
  <si>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</si>
  <si>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</si>
  <si>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</si>
  <si>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</si>
  <si>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</si>
  <si>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</si>
  <si>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</si>
  <si>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</si>
  <si>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</si>
  <si>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</si>
  <si>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</si>
  <si>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</si>
  <si>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</si>
  <si>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</si>
  <si>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</si>
  <si>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</si>
  <si>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</si>
  <si>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</si>
  <si>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</si>
  <si>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</si>
  <si>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</si>
  <si>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</si>
  <si>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</si>
  <si>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</si>
  <si>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</si>
  <si>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</si>
  <si>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</si>
  <si>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</si>
  <si>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</si>
  <si>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</si>
  <si>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</si>
  <si>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</si>
  <si>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</si>
  <si>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</si>
  <si>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</si>
  <si>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</si>
  <si>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</si>
  <si>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</si>
  <si>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</si>
  <si>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</si>
  <si>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</si>
  <si>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</si>
  <si>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</si>
  <si>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</si>
  <si>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</si>
  <si>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</si>
  <si>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</si>
  <si>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</si>
  <si>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</si>
  <si>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</si>
  <si>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</si>
  <si>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</si>
  <si>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</si>
  <si>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</si>
  <si>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</si>
  <si>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</si>
  <si>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</si>
  <si>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</si>
  <si>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</si>
  <si>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</si>
  <si>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</si>
  <si>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</si>
  <si>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</si>
  <si>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</si>
  <si>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</si>
  <si>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</si>
  <si>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</si>
  <si>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</si>
  <si>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</si>
  <si>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</si>
  <si>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</si>
  <si>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</si>
  <si>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</si>
  <si>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</si>
  <si>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</si>
  <si>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</si>
  <si>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</si>
  <si>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</si>
  <si>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</si>
  <si>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</si>
  <si>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</si>
  <si>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</si>
  <si>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</si>
  <si>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</si>
  <si>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</si>
  <si>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</si>
  <si>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</si>
  <si>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</si>
  <si>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</si>
  <si>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</si>
  <si>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</si>
  <si>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</si>
  <si>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</si>
  <si>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</si>
  <si>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</si>
  <si>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</si>
  <si>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</si>
  <si>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</si>
  <si>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</si>
  <si>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</si>
  <si>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</si>
  <si>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</si>
  <si>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</si>
  <si>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</si>
  <si>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</si>
  <si>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</si>
  <si>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</si>
  <si>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</si>
  <si>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</si>
  <si>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</si>
  <si>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</si>
  <si>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</si>
  <si>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</si>
  <si>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</si>
  <si>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</si>
  <si>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</si>
  <si>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</si>
  <si>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</si>
  <si>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</si>
  <si>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</si>
  <si>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</si>
  <si>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</si>
  <si>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</si>
  <si>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</si>
  <si>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</si>
  <si>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</si>
  <si>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</si>
  <si>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</si>
  <si>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</si>
  <si>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</si>
  <si>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</si>
  <si>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</si>
  <si>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</si>
  <si>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</si>
  <si>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</si>
  <si>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</si>
  <si>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</si>
  <si>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</si>
  <si>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</si>
  <si>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</si>
  <si>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</si>
  <si>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</si>
  <si>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</si>
  <si>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</si>
  <si>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</si>
  <si>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</si>
  <si>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</si>
  <si>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</si>
  <si>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</si>
  <si>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</si>
  <si>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</si>
  <si>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</si>
  <si>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</si>
  <si>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</si>
  <si>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</si>
  <si>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</si>
  <si>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</si>
  <si>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</si>
  <si>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</si>
  <si>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</si>
  <si>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</si>
  <si>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</si>
  <si>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</si>
  <si>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</si>
  <si>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</si>
  <si>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</si>
  <si>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</si>
  <si>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</si>
  <si>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</si>
  <si>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</si>
  <si>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</si>
  <si>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</si>
  <si>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</si>
  <si>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</si>
  <si>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</si>
  <si>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</si>
  <si>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</si>
  <si>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</si>
  <si>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</si>
  <si>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</si>
  <si>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</si>
  <si>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</si>
  <si>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</si>
  <si>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</si>
  <si>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</si>
  <si>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</si>
  <si>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</si>
  <si>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</si>
  <si>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</si>
  <si>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</si>
  <si>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</si>
  <si>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</si>
  <si>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</si>
  <si>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</si>
  <si>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</si>
  <si>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</si>
  <si>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</si>
  <si>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</si>
  <si>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</si>
  <si>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</si>
  <si>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</si>
  <si>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</si>
  <si>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</si>
  <si>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</si>
  <si>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</si>
  <si>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</si>
  <si>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</si>
  <si>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</si>
  <si>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</si>
  <si>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</si>
  <si>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</si>
  <si>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</si>
  <si>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</si>
  <si>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</si>
  <si>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</si>
  <si>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</si>
  <si>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</si>
  <si>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</si>
  <si>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</si>
  <si>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</si>
  <si>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</si>
  <si>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</si>
  <si>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</si>
  <si>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</si>
  <si>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</si>
  <si>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</si>
  <si>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</si>
  <si>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</si>
  <si>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</si>
  <si>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</si>
  <si>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</si>
  <si>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</si>
  <si>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</si>
  <si>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</si>
  <si>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</si>
  <si>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</si>
  <si>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</si>
  <si>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</si>
  <si>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</si>
  <si>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</si>
  <si>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</si>
  <si>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</si>
  <si>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</si>
  <si>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</si>
  <si>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</si>
  <si>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</si>
  <si>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</si>
  <si>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</si>
  <si>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</si>
  <si>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</si>
  <si>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</si>
  <si>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</si>
  <si>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</si>
  <si>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</si>
  <si>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</si>
  <si>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</si>
  <si>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</si>
  <si>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</si>
  <si>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</si>
  <si>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</si>
  <si>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</si>
  <si>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</si>
  <si>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</si>
  <si>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</si>
  <si>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</si>
  <si>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</si>
  <si>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</si>
  <si>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</si>
  <si>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</si>
  <si>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</si>
  <si>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</si>
  <si>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</si>
  <si>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</si>
  <si>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</si>
  <si>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</si>
  <si>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</si>
  <si>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</si>
  <si>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</si>
  <si>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</si>
  <si>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</si>
  <si>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</si>
  <si>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</si>
  <si>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</si>
  <si>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</si>
  <si>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</si>
  <si>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</si>
  <si>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</si>
  <si>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</si>
  <si>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</si>
  <si>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</si>
  <si>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</si>
  <si>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</si>
  <si>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</si>
  <si>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</si>
  <si>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</si>
  <si>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</si>
  <si>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</si>
  <si>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</si>
  <si>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</si>
  <si>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</si>
  <si>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</si>
  <si>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</si>
  <si>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</si>
  <si>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</si>
  <si>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</si>
  <si>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</si>
  <si>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</si>
  <si>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</si>
  <si>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</si>
  <si>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</si>
  <si>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</si>
  <si>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</si>
  <si>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</si>
  <si>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</si>
  <si>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</si>
  <si>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</si>
  <si>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</si>
  <si>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</si>
  <si>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</si>
  <si>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</si>
  <si>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</si>
  <si>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</si>
  <si>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</si>
  <si>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</si>
  <si>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</si>
  <si>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</si>
  <si>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</si>
  <si>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</si>
  <si>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</si>
  <si>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</si>
  <si>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</si>
  <si>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</si>
  <si>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</si>
  <si>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</si>
  <si>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</si>
  <si>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</si>
  <si>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</si>
  <si>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</si>
  <si>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</si>
  <si>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</si>
  <si>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</si>
  <si>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</si>
  <si>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</si>
  <si>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</si>
  <si>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</si>
  <si>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</si>
  <si>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</si>
  <si>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</si>
  <si>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</si>
  <si>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</si>
  <si>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</si>
  <si>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</si>
  <si>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</si>
  <si>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</si>
  <si>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</si>
  <si>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</si>
  <si>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</si>
  <si>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</si>
  <si>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</si>
  <si>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</si>
  <si>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</si>
  <si>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</si>
  <si>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</si>
  <si>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</si>
  <si>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</si>
  <si>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</si>
  <si>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</si>
  <si>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</si>
  <si>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</si>
  <si>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</si>
  <si>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</si>
  <si>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</si>
  <si>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</si>
  <si>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</si>
  <si>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</si>
  <si>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</si>
  <si>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</si>
  <si>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</si>
  <si>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</si>
  <si>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</si>
  <si>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</si>
  <si>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</si>
  <si>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</si>
  <si>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</si>
  <si>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</si>
  <si>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</si>
  <si>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</si>
  <si>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</si>
  <si>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</si>
  <si>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</si>
  <si>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</si>
  <si>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</si>
  <si>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</si>
  <si>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</si>
  <si>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</si>
  <si>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</si>
  <si>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</si>
  <si>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</si>
  <si>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</si>
  <si>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</si>
  <si>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</si>
  <si>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</si>
  <si>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</si>
  <si>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</si>
  <si>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</si>
  <si>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</si>
  <si>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</si>
  <si>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</si>
  <si>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</si>
  <si>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</si>
  <si>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</si>
  <si>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</si>
  <si>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</si>
  <si>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</si>
  <si>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</si>
  <si>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</si>
  <si>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</si>
  <si>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</si>
  <si>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</si>
  <si>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</si>
  <si>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</si>
  <si>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</si>
  <si>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</si>
  <si>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</si>
  <si>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</si>
  <si>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</si>
  <si>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</si>
  <si>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</si>
  <si>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</si>
  <si>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</si>
  <si>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</si>
  <si>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</si>
  <si>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</si>
  <si>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</si>
  <si>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</si>
  <si>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</si>
  <si>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</si>
  <si>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</si>
  <si>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</si>
  <si>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</si>
  <si>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</si>
  <si>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</si>
  <si>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</si>
  <si>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</si>
  <si>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</si>
  <si>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</si>
  <si>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</si>
  <si>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</si>
  <si>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</si>
  <si>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</si>
  <si>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</si>
  <si>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</si>
  <si>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</si>
  <si>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</si>
  <si>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</si>
  <si>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</si>
  <si>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</si>
  <si>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</si>
  <si>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</si>
  <si>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</si>
  <si>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</si>
  <si>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</si>
  <si>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</si>
  <si>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</si>
  <si>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</si>
  <si>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</si>
  <si>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</si>
  <si>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</si>
  <si>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</si>
  <si>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</si>
  <si>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</si>
  <si>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</si>
  <si>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</si>
  <si>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</si>
  <si>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</si>
  <si>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</si>
  <si>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</si>
  <si>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</si>
  <si>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</si>
  <si>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</si>
  <si>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</si>
  <si>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</si>
  <si>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</si>
  <si>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</si>
  <si>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</si>
  <si>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</si>
  <si>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</si>
  <si>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</si>
  <si>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</si>
  <si>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</si>
  <si>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</si>
  <si>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</si>
  <si>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</si>
  <si>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</si>
  <si>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</si>
  <si>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</si>
  <si>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</si>
  <si>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</si>
  <si>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</si>
  <si>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</si>
  <si>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</si>
  <si>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</si>
  <si>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</si>
  <si>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</si>
  <si>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</si>
  <si>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</si>
  <si>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</si>
  <si>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</si>
  <si>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</si>
  <si>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</si>
  <si>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</si>
  <si>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</si>
  <si>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</si>
  <si>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</si>
  <si>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</si>
  <si>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</si>
  <si>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</si>
  <si>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</si>
  <si>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</si>
  <si>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</si>
  <si>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</si>
  <si>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</si>
  <si>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</si>
  <si>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</si>
  <si>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</si>
  <si>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</si>
  <si>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</si>
  <si>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</si>
  <si>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</si>
  <si>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</si>
  <si>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</si>
  <si>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</si>
  <si>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</si>
  <si>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</si>
  <si>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</si>
  <si>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</si>
  <si>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</si>
  <si>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</si>
  <si>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</si>
  <si>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</si>
  <si>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</si>
  <si>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</si>
  <si>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</si>
  <si>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</si>
  <si>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</si>
  <si>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</si>
  <si>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</si>
  <si>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</si>
  <si>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</si>
  <si>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</si>
  <si>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</si>
  <si>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</si>
  <si>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</si>
  <si>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</si>
  <si>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</si>
  <si>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</si>
  <si>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</si>
  <si>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</si>
  <si>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</si>
  <si>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</si>
  <si>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</si>
  <si>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</si>
  <si>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</si>
  <si>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</si>
  <si>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</si>
  <si>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</si>
  <si>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</si>
  <si>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</si>
  <si>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</si>
  <si>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</si>
  <si>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</si>
  <si>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</si>
  <si>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</si>
  <si>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</si>
  <si>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</si>
  <si>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</si>
  <si>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</si>
  <si>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</si>
  <si>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</si>
  <si>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</si>
  <si>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</si>
  <si>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</si>
  <si>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</si>
  <si>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</si>
  <si>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</si>
  <si>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</si>
  <si>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</si>
  <si>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</si>
  <si>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</si>
  <si>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</si>
  <si>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</si>
  <si>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</si>
  <si>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</si>
  <si>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</si>
  <si>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</si>
  <si>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</si>
  <si>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</si>
  <si>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</si>
  <si>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</si>
  <si>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</si>
  <si>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</si>
  <si>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</si>
  <si>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</si>
  <si>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</si>
  <si>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</si>
  <si>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</si>
  <si>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</si>
  <si>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</si>
  <si>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</si>
  <si>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</si>
  <si>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</si>
  <si>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</si>
  <si>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</si>
  <si>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</si>
  <si>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</si>
  <si>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</si>
  <si>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</si>
  <si>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</si>
  <si>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</si>
  <si>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</si>
  <si>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</si>
  <si>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</si>
  <si>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</si>
  <si>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</si>
  <si>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</si>
  <si>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</si>
  <si>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</si>
  <si>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</si>
  <si>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</si>
  <si>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</si>
  <si>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</si>
  <si>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</si>
  <si>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</si>
  <si>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</si>
  <si>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</si>
  <si>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</si>
  <si>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</si>
  <si>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</si>
  <si>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</si>
  <si>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</si>
  <si>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</si>
  <si>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</si>
  <si>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</si>
  <si>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</si>
  <si>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</si>
  <si>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</si>
  <si>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</si>
  <si>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</si>
  <si>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</si>
  <si>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</si>
  <si>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</si>
  <si>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</si>
  <si>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</si>
  <si>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</si>
  <si>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</si>
  <si>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</si>
  <si>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</si>
  <si>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</si>
  <si>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</si>
  <si>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</si>
  <si>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</si>
  <si>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</si>
  <si>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</si>
  <si>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</si>
  <si>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</si>
  <si>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</si>
  <si>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</si>
  <si>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</si>
  <si>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</si>
  <si>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</si>
  <si>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</si>
  <si>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</si>
  <si>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</si>
  <si>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</si>
  <si>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</si>
  <si>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</si>
  <si>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</si>
  <si>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</si>
  <si>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</si>
  <si>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</si>
  <si>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</si>
  <si>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</si>
  <si>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</si>
  <si>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</si>
  <si>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</si>
  <si>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</si>
  <si>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</si>
  <si>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</si>
  <si>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</si>
  <si>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</si>
  <si>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</si>
  <si>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</si>
  <si>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</si>
  <si>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</si>
  <si>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</si>
  <si>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</si>
  <si>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</si>
  <si>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</si>
  <si>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</si>
  <si>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</si>
  <si>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</si>
  <si>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</si>
  <si>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</si>
  <si>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</si>
  <si>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</si>
  <si>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</si>
  <si>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</si>
  <si>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</si>
  <si>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</si>
  <si>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</si>
  <si>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</si>
  <si>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</si>
  <si>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</si>
  <si>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</si>
  <si>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</si>
  <si>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</si>
  <si>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</si>
  <si>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</si>
  <si>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</si>
  <si>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</si>
  <si>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</si>
  <si>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</si>
  <si>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</si>
  <si>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</si>
  <si>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</si>
  <si>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</si>
  <si>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</si>
  <si>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</si>
  <si>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</si>
  <si>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</si>
  <si>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</si>
  <si>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</si>
  <si>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</si>
  <si>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</si>
  <si>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</si>
  <si>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</si>
  <si>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</si>
  <si>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</si>
  <si>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</si>
  <si>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</si>
  <si>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</si>
  <si>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</si>
  <si>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</si>
  <si>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</si>
  <si>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</si>
  <si>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</si>
  <si>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</si>
  <si>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</si>
  <si>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</si>
  <si>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</si>
  <si>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</si>
  <si>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</si>
  <si>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</si>
  <si>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</si>
  <si>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</si>
  <si>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</si>
  <si>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</si>
  <si>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</si>
  <si>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</si>
  <si>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</si>
  <si>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</si>
  <si>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</si>
  <si>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</si>
  <si>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</si>
  <si>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</si>
  <si>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</si>
  <si>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</si>
  <si>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</si>
  <si>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</si>
  <si>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</si>
  <si>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</si>
  <si>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</si>
  <si>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</si>
  <si>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</si>
  <si>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</si>
  <si>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</si>
  <si>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</si>
  <si>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</si>
  <si>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</si>
  <si>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</si>
  <si>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</si>
  <si>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</si>
  <si>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</si>
  <si>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</si>
  <si>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</si>
  <si>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</si>
  <si>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</si>
  <si>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</si>
  <si>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</si>
  <si>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</si>
  <si>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</si>
  <si>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</si>
  <si>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</si>
  <si>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</si>
  <si>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</si>
  <si>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</si>
  <si>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</si>
  <si>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</si>
  <si>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</si>
  <si>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</si>
  <si>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</si>
  <si>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</si>
  <si>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</si>
  <si>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</si>
  <si>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</si>
  <si>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</si>
  <si>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</si>
  <si>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</si>
  <si>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</si>
  <si>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</si>
  <si>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</si>
  <si>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</si>
  <si>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</si>
  <si>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</si>
  <si>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</si>
  <si>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</si>
  <si>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</si>
  <si>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</si>
  <si>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</si>
  <si>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</si>
  <si>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</si>
  <si>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</si>
  <si>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</si>
  <si>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</si>
  <si>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</si>
  <si>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</si>
  <si>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</si>
  <si>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</si>
  <si>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</si>
  <si>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</si>
  <si>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</si>
  <si>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</si>
  <si>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</si>
  <si>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</si>
  <si>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</si>
  <si>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</si>
  <si>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</si>
  <si>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</si>
  <si>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</si>
  <si>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</si>
  <si>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</si>
  <si>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</si>
  <si>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</si>
  <si>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</si>
  <si>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</si>
  <si>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</si>
  <si>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</si>
  <si>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</si>
  <si>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</si>
  <si>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</si>
  <si>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</si>
  <si>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</si>
  <si>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</si>
  <si>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</si>
  <si>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</si>
  <si>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</si>
  <si>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</si>
  <si>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</si>
  <si>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</si>
  <si>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</si>
  <si>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</si>
  <si>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</si>
  <si>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</si>
  <si>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</si>
  <si>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</si>
  <si>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</si>
  <si>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</si>
  <si>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</si>
  <si>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</si>
  <si>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</si>
  <si>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</si>
  <si>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</si>
  <si>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</si>
  <si>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</si>
  <si>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</si>
  <si>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</si>
  <si>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</si>
  <si>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</si>
  <si>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</si>
  <si>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</si>
  <si>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</si>
  <si>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</si>
  <si>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</si>
  <si>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</si>
  <si>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</si>
  <si>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</si>
  <si>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</si>
  <si>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</si>
  <si>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</si>
  <si>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</si>
  <si>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</si>
  <si>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</si>
  <si>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</si>
  <si>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</si>
  <si>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</si>
  <si>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</si>
  <si>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</si>
  <si>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</si>
  <si>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</si>
  <si>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</si>
  <si>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</si>
  <si>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</si>
  <si>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</si>
  <si>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</si>
  <si>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</si>
  <si>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</si>
  <si>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</si>
  <si>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</si>
  <si>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</si>
  <si>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</si>
  <si>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</si>
  <si>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</si>
  <si>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</si>
  <si>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</si>
  <si>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</si>
  <si>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</si>
  <si>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</si>
  <si>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</si>
  <si>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</si>
  <si>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</si>
  <si>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</si>
  <si>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</si>
  <si>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</si>
  <si>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</si>
  <si>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</si>
  <si>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</si>
  <si>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</si>
  <si>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</si>
  <si>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</si>
  <si>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</si>
  <si>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</si>
  <si>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</si>
  <si>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</si>
  <si>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</si>
  <si>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</si>
  <si>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</si>
  <si>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</si>
  <si>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</si>
  <si>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</si>
  <si>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</si>
  <si>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</si>
  <si>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</si>
  <si>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</si>
  <si>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</si>
  <si>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</si>
  <si>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</si>
  <si>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</si>
  <si>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</si>
  <si>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</si>
  <si>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</si>
  <si>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</si>
  <si>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</si>
  <si>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</si>
  <si>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</si>
  <si>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</si>
  <si>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</si>
  <si>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</si>
  <si>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</si>
  <si>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</si>
  <si>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</si>
  <si>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</si>
  <si>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</si>
  <si>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</si>
  <si>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</si>
  <si>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</si>
  <si>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</si>
  <si>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</si>
  <si>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</si>
  <si>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</si>
  <si>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</si>
  <si>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</si>
  <si>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</si>
  <si>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</si>
  <si>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</si>
  <si>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</si>
  <si>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</si>
  <si>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</si>
  <si>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</si>
  <si>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</si>
  <si>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</si>
  <si>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</si>
  <si>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</si>
  <si>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</si>
  <si>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</si>
  <si>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</si>
  <si>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</si>
  <si>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</si>
  <si>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</si>
  <si>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</si>
  <si>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</si>
  <si>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</si>
  <si>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</si>
  <si>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</si>
  <si>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</si>
  <si>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</si>
  <si>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</si>
  <si>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</si>
  <si>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</si>
  <si>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</si>
  <si>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</si>
  <si>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</si>
  <si>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</si>
  <si>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</si>
  <si>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</si>
  <si>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</si>
  <si>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</si>
  <si>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</si>
  <si>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</si>
  <si>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</si>
  <si>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</si>
  <si>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</si>
  <si>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</si>
  <si>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</si>
  <si>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</si>
  <si>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</si>
  <si>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</si>
  <si>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</si>
  <si>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</si>
  <si>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</si>
  <si>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</si>
  <si>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</si>
  <si>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</si>
  <si>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</si>
  <si>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</si>
  <si>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</si>
  <si>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</si>
  <si>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</si>
  <si>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</si>
  <si>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</si>
  <si>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</si>
  <si>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</si>
  <si>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</si>
  <si>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</si>
  <si>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</si>
  <si>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</si>
  <si>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</si>
  <si>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</si>
  <si>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</si>
  <si>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</si>
  <si>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</si>
  <si>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</si>
  <si>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</si>
  <si>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</si>
  <si>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</si>
  <si>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</si>
  <si>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</si>
  <si>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</si>
  <si>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</si>
  <si>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</si>
  <si>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</si>
  <si>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</si>
  <si>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</si>
  <si>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</si>
  <si>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</si>
  <si>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</si>
  <si>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</si>
  <si>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</si>
  <si>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</si>
  <si>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</si>
  <si>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</si>
  <si>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</si>
  <si>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</si>
  <si>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</si>
  <si>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</si>
  <si>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</si>
  <si>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</si>
  <si>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</si>
  <si>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</si>
  <si>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</si>
  <si>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</si>
  <si>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</si>
  <si>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</si>
  <si>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</si>
  <si>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</si>
  <si>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</si>
  <si>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</si>
  <si>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</si>
  <si>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</si>
  <si>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</si>
  <si>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</si>
  <si>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</si>
  <si>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</si>
  <si>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</si>
  <si>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</si>
  <si>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</si>
  <si>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</si>
  <si>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</si>
  <si>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</si>
  <si>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</si>
  <si>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</si>
  <si>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</si>
  <si>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</si>
  <si>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</si>
  <si>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</si>
  <si>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</si>
  <si>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</si>
  <si>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</si>
  <si>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</si>
  <si>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</si>
  <si>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</si>
  <si>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</si>
  <si>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</si>
  <si>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</si>
  <si>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</si>
  <si>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</si>
  <si>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</si>
  <si>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</si>
  <si>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</si>
  <si>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</si>
  <si>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</si>
  <si>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</si>
  <si>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</si>
  <si>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</si>
  <si>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</si>
  <si>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</si>
  <si>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</si>
  <si>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</si>
  <si>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</si>
  <si>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</si>
  <si>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</si>
  <si>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</si>
  <si>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</si>
  <si>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</si>
  <si>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</si>
  <si>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</si>
  <si>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</si>
  <si>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</si>
  <si>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</si>
  <si>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</si>
  <si>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</si>
  <si>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</si>
  <si>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</si>
  <si>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</si>
  <si>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</si>
  <si>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</si>
  <si>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</si>
  <si>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</si>
  <si>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</si>
  <si>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</si>
  <si>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</si>
  <si>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</si>
  <si>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</si>
  <si>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</si>
  <si>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</si>
  <si>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</si>
  <si>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</si>
  <si>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</si>
  <si>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</si>
  <si>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</si>
  <si>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</si>
  <si>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</si>
  <si>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</si>
  <si>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</si>
  <si>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</si>
  <si>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</si>
  <si>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</si>
  <si>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</si>
  <si>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</si>
  <si>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</si>
  <si>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</si>
  <si>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</si>
  <si>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</si>
  <si>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</si>
  <si>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</si>
  <si>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</si>
  <si>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</si>
  <si>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</si>
  <si>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</si>
  <si>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</si>
  <si>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</si>
  <si>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</si>
  <si>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</si>
  <si>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</si>
  <si>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</si>
  <si>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</si>
  <si>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</si>
  <si>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</si>
  <si>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</si>
  <si>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</si>
  <si>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</si>
  <si>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</si>
  <si>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</si>
  <si>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</si>
  <si>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</si>
  <si>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</si>
  <si>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</si>
  <si>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</si>
  <si>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</si>
  <si>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</si>
  <si>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</si>
  <si>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</si>
  <si>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</si>
  <si>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</si>
  <si>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</si>
  <si>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</si>
  <si>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</si>
  <si>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</si>
  <si>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</si>
  <si>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</si>
  <si>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</si>
  <si>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</si>
  <si>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</si>
  <si>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</si>
  <si>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</si>
  <si>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</si>
  <si>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</si>
  <si>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</si>
  <si>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</si>
  <si>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</si>
  <si>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</si>
  <si>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</si>
  <si>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</si>
  <si>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</si>
  <si>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</si>
  <si>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</si>
  <si>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</si>
  <si>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</si>
  <si>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</si>
  <si>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</si>
  <si>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</si>
  <si>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</si>
  <si>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</si>
  <si>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</si>
  <si>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</si>
  <si>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</si>
  <si>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</si>
  <si>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</si>
  <si>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</si>
  <si>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</si>
  <si>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</si>
  <si>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</si>
  <si>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</si>
  <si>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</si>
  <si>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</si>
  <si>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</si>
  <si>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</si>
  <si>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</si>
  <si>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</si>
  <si>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</si>
  <si>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</si>
  <si>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</si>
  <si>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</si>
  <si>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</si>
  <si>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</si>
  <si>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</si>
  <si>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</si>
  <si>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</si>
  <si>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</si>
  <si>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</si>
  <si>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</si>
  <si>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</si>
  <si>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</si>
  <si>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</si>
  <si>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</si>
  <si>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</si>
  <si>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</si>
  <si>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</si>
  <si>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</si>
  <si>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</si>
  <si>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</si>
  <si>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</si>
  <si>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</si>
  <si>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</si>
  <si>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</si>
  <si>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</si>
  <si>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</si>
  <si>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</si>
  <si>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</si>
  <si>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</si>
  <si>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</si>
  <si>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</si>
  <si>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</si>
  <si>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</si>
  <si>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</si>
  <si>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</si>
  <si>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</si>
  <si>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</si>
  <si>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</si>
  <si>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</si>
  <si>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</si>
  <si>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</si>
  <si>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</si>
  <si>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</si>
  <si>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</si>
  <si>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</si>
  <si>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</si>
  <si>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</si>
  <si>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</si>
  <si>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</si>
  <si>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</si>
  <si>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</si>
  <si>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</si>
  <si>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</si>
  <si>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</si>
  <si>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</si>
  <si>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</si>
  <si>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</si>
  <si>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</si>
  <si>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</si>
  <si>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</si>
  <si>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</si>
  <si>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</si>
  <si>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</si>
  <si>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</si>
  <si>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</si>
  <si>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</si>
  <si>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</si>
  <si>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</si>
  <si>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</si>
  <si>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</si>
  <si>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</si>
  <si>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</si>
  <si>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</si>
  <si>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</si>
  <si>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</si>
  <si>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</si>
  <si>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</si>
  <si>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</si>
  <si>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</si>
  <si>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</si>
  <si>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</si>
  <si>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</si>
  <si>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</si>
  <si>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</si>
  <si>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</si>
  <si>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</si>
  <si>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</si>
  <si>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</si>
  <si>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</si>
  <si>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</si>
  <si>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</si>
  <si>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</si>
  <si>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</si>
  <si>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</si>
  <si>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</si>
  <si>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</si>
  <si>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</si>
  <si>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</si>
  <si>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</si>
  <si>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</si>
  <si>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</si>
  <si>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</si>
  <si>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</si>
  <si>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</si>
  <si>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</si>
  <si>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</si>
  <si>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</si>
  <si>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</si>
  <si>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</si>
  <si>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</si>
  <si>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</si>
  <si>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</si>
  <si>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</si>
  <si>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</si>
  <si>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</si>
  <si>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</si>
  <si>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</si>
  <si>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</si>
  <si>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</si>
  <si>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</si>
  <si>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</si>
  <si>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</si>
  <si>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</si>
  <si>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</si>
  <si>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</si>
  <si>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</si>
  <si>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</si>
  <si>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</si>
  <si>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</si>
  <si>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</si>
  <si>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</si>
  <si>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</si>
  <si>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</si>
  <si>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</si>
  <si>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</si>
  <si>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</si>
  <si>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</si>
  <si>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</si>
  <si>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</si>
  <si>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</si>
  <si>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</si>
  <si>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</si>
  <si>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</si>
  <si>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</si>
  <si>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</si>
  <si>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</si>
  <si>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</si>
  <si>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</si>
  <si>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</si>
  <si>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</si>
  <si>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</si>
  <si>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</si>
  <si>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</si>
  <si>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</si>
  <si>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</si>
  <si>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</si>
  <si>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</si>
  <si>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</si>
  <si>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</si>
  <si>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</si>
  <si>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</si>
  <si>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</si>
  <si>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</si>
  <si>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</si>
  <si>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</si>
  <si>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</si>
  <si>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</si>
  <si>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</si>
  <si>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</si>
  <si>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</si>
  <si>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</si>
  <si>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</si>
  <si>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</si>
  <si>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</si>
  <si>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</si>
  <si>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</si>
  <si>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</si>
  <si>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</si>
  <si>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</si>
  <si>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</si>
  <si>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</si>
  <si>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</si>
  <si>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</si>
  <si>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</si>
  <si>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</si>
  <si>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</si>
  <si>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</si>
  <si>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</si>
  <si>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</si>
  <si>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</si>
  <si>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</si>
  <si>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</si>
  <si>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</si>
  <si>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</si>
  <si>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</si>
  <si>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</si>
  <si>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</si>
  <si>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</si>
  <si>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</si>
  <si>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</si>
  <si>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</si>
  <si>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</si>
  <si>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</si>
  <si>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</si>
  <si>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</si>
  <si>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</si>
  <si>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</si>
  <si>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</si>
  <si>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</si>
  <si>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</si>
  <si>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</si>
  <si>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</si>
  <si>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</si>
  <si>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</si>
  <si>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</si>
  <si>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</si>
  <si>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</si>
  <si>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</si>
  <si>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</si>
  <si>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</si>
  <si>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</si>
  <si>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</si>
  <si>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</si>
  <si>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</si>
  <si>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</si>
  <si>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</si>
  <si>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</si>
  <si>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</si>
  <si>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</si>
  <si>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</si>
  <si>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</si>
  <si>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</si>
  <si>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</si>
  <si>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</si>
  <si>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</si>
  <si>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</si>
  <si>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</si>
  <si>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</si>
  <si>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</si>
  <si>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</si>
  <si>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</si>
  <si>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</si>
  <si>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</si>
  <si>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</si>
  <si>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</si>
  <si>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</si>
  <si>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</si>
  <si>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</si>
  <si>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</si>
  <si>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</si>
  <si>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</si>
  <si>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</si>
  <si>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</si>
  <si>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</si>
  <si>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</si>
  <si>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</si>
  <si>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</si>
  <si>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</si>
  <si>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</si>
  <si>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</si>
  <si>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</si>
  <si>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</si>
  <si>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</si>
  <si>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</si>
  <si>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</si>
  <si>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</si>
  <si>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</si>
  <si>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</si>
  <si>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</si>
  <si>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</si>
  <si>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</si>
  <si>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</si>
  <si>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</si>
  <si>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</si>
  <si>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</si>
  <si>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</si>
  <si>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</si>
  <si>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</si>
  <si>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</si>
  <si>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</si>
  <si>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</si>
  <si>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</si>
  <si>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</si>
  <si>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</si>
  <si>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</si>
  <si>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</si>
  <si>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</si>
  <si>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</si>
  <si>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</si>
  <si>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</si>
  <si>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</si>
  <si>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</si>
  <si>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</si>
  <si>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</si>
  <si>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</si>
  <si>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</si>
  <si>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</si>
  <si>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</si>
  <si>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</si>
  <si>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</si>
  <si>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</si>
  <si>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</si>
  <si>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</si>
  <si>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</si>
  <si>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</si>
  <si>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</si>
  <si>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</si>
  <si>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</si>
  <si>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</si>
  <si>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</si>
  <si>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</si>
  <si>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</si>
  <si>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</si>
  <si>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</si>
  <si>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</si>
  <si>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</si>
  <si>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</si>
  <si>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</si>
  <si>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</si>
  <si>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</si>
  <si>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</si>
  <si>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</si>
  <si>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</si>
  <si>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</si>
  <si>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</si>
  <si>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</si>
  <si>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</si>
  <si>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</si>
  <si>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</si>
  <si>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</si>
  <si>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</si>
  <si>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</si>
  <si>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</si>
  <si>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</si>
  <si>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</si>
  <si>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</si>
  <si>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</si>
  <si>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</si>
  <si>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</si>
  <si>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</si>
  <si>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</si>
  <si>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</si>
  <si>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</si>
  <si>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</si>
  <si>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</si>
  <si>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</si>
  <si>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</si>
  <si>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</si>
  <si>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</si>
  <si>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</si>
  <si>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</si>
  <si>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</si>
  <si>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</si>
  <si>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</si>
  <si>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</si>
  <si>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</si>
  <si>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</si>
  <si>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</si>
  <si>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</si>
  <si>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</si>
  <si>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</si>
  <si>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</si>
  <si>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</si>
  <si>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</si>
  <si>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</si>
  <si>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</si>
  <si>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</si>
  <si>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</si>
  <si>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</si>
  <si>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</si>
  <si>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</si>
  <si>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</si>
  <si>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</si>
  <si>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</si>
  <si>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</si>
  <si>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</si>
  <si>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</si>
  <si>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</si>
  <si>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</si>
  <si>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</si>
  <si>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</si>
  <si>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</si>
  <si>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</si>
  <si>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</si>
  <si>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</si>
  <si>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</si>
  <si>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</si>
  <si>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</si>
  <si>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</si>
  <si>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</si>
  <si>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</si>
  <si>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</si>
  <si>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</si>
  <si>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</si>
  <si>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</si>
  <si>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</si>
  <si>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</si>
  <si>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</si>
  <si>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</si>
  <si>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</si>
  <si>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</si>
  <si>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</si>
  <si>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</si>
  <si>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</si>
  <si>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</si>
  <si>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</si>
  <si>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</si>
  <si>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</si>
  <si>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</si>
  <si>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</si>
  <si>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</si>
  <si>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</si>
  <si>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</si>
  <si>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</si>
  <si>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</si>
  <si>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</si>
  <si>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</si>
  <si>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</si>
  <si>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</si>
  <si>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</si>
  <si>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</si>
  <si>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</si>
  <si>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</si>
  <si>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</si>
  <si>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</si>
  <si>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</si>
  <si>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</si>
  <si>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</si>
  <si>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</si>
  <si>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</si>
  <si>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</si>
  <si>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</si>
  <si>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</si>
  <si>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</si>
  <si>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</si>
  <si>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</si>
  <si>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</si>
  <si>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</si>
  <si>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</si>
  <si>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</si>
  <si>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</si>
  <si>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</si>
  <si>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</si>
  <si>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</si>
  <si>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</si>
  <si>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</si>
  <si>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</si>
  <si>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</si>
  <si>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</si>
  <si>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</si>
  <si>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</si>
  <si>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</si>
  <si>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</si>
  <si>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</si>
  <si>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</si>
  <si>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</si>
  <si>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</si>
  <si>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</si>
  <si>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</si>
  <si>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</si>
  <si>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</si>
  <si>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</si>
  <si>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</si>
  <si>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</si>
  <si>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</si>
  <si>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</si>
  <si>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</si>
  <si>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</si>
  <si>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</si>
  <si>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</si>
  <si>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</si>
  <si>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</si>
  <si>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</si>
  <si>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</si>
  <si>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</si>
  <si>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</si>
  <si>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</si>
  <si>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</si>
  <si>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</si>
  <si>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</si>
  <si>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</si>
  <si>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</si>
  <si>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</si>
  <si>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</si>
  <si>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</si>
  <si>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</si>
  <si>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</si>
  <si>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</si>
  <si>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</si>
  <si>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</si>
  <si>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</si>
  <si>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</si>
  <si>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</si>
  <si>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</si>
  <si>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</si>
  <si>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</si>
  <si>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</si>
  <si>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</si>
  <si>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</si>
  <si>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</si>
  <si>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</si>
  <si>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</si>
  <si>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</si>
  <si>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</si>
  <si>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</si>
  <si>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</si>
  <si>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</si>
  <si>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</si>
  <si>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</si>
  <si>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</si>
  <si>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</si>
  <si>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</si>
  <si>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</si>
  <si>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</si>
  <si>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</si>
  <si>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</si>
  <si>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</si>
  <si>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</si>
  <si>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</si>
  <si>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</si>
  <si>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</si>
  <si>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</si>
  <si>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</si>
  <si>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</si>
  <si>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</si>
  <si>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</si>
  <si>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</si>
  <si>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</si>
  <si>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</si>
  <si>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</si>
  <si>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</si>
  <si>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</si>
  <si>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</si>
  <si>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</si>
  <si>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</si>
  <si>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</si>
  <si>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</si>
  <si>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</si>
  <si>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</si>
  <si>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</si>
  <si>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</si>
  <si>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</si>
  <si>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</si>
  <si>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</si>
  <si>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</si>
  <si>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</si>
  <si>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</si>
  <si>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</si>
  <si>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</si>
  <si>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</si>
  <si>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</si>
  <si>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</si>
  <si>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</si>
  <si>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</si>
  <si>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</si>
  <si>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</si>
  <si>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</si>
  <si>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</si>
  <si>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</si>
  <si>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</si>
  <si>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</si>
  <si>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</si>
  <si>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</si>
  <si>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</si>
  <si>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</si>
  <si>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</si>
  <si>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</si>
  <si>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</si>
  <si>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</si>
  <si>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</si>
  <si>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</si>
  <si>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</si>
  <si>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</si>
  <si>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</si>
  <si>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</si>
  <si>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</si>
  <si>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</si>
  <si>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</si>
  <si>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</si>
  <si>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</si>
  <si>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</si>
  <si>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</si>
  <si>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</si>
  <si>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</si>
  <si>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</si>
  <si>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</si>
  <si>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</si>
  <si>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</si>
  <si>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</si>
  <si>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</si>
  <si>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</si>
  <si>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</si>
  <si>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</si>
  <si>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</si>
  <si>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</si>
  <si>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</si>
  <si>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</si>
  <si>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</si>
  <si>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</si>
  <si>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</si>
  <si>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</si>
  <si>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</si>
  <si>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</si>
  <si>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</si>
  <si>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</si>
  <si>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</si>
  <si>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</si>
  <si>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</si>
  <si>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</si>
  <si>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</si>
  <si>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</si>
  <si>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</si>
  <si>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</si>
  <si>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</si>
  <si>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</si>
  <si>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</si>
  <si>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</si>
  <si>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</si>
  <si>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</si>
  <si>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</si>
  <si>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</si>
  <si>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</si>
  <si>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</si>
  <si>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</si>
  <si>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</si>
  <si>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</si>
  <si>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</si>
  <si>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</si>
  <si>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</si>
  <si>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</si>
  <si>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</si>
  <si>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</si>
  <si>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</si>
  <si>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</si>
  <si>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</si>
  <si>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</si>
  <si>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</si>
  <si>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</si>
  <si>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</si>
  <si>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</si>
  <si>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</si>
  <si>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</si>
  <si>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</si>
  <si>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</si>
  <si>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</si>
  <si>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</si>
  <si>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</si>
  <si>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</si>
  <si>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</si>
  <si>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</si>
  <si>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</si>
  <si>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</si>
  <si>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</si>
  <si>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</si>
  <si>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</si>
  <si>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</si>
  <si>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</si>
  <si>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</si>
  <si>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</si>
  <si>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</si>
  <si>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</si>
  <si>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</si>
  <si>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</si>
  <si>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</si>
  <si>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</si>
  <si>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</si>
  <si>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</si>
  <si>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</si>
  <si>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</si>
  <si>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</si>
  <si>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</si>
  <si>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</si>
  <si>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</si>
  <si>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</si>
  <si>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</si>
  <si>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</si>
  <si>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</si>
  <si>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</si>
  <si>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</si>
  <si>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</si>
  <si>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</si>
  <si>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</si>
  <si>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</si>
  <si>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</si>
  <si>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</si>
  <si>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</si>
  <si>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</si>
  <si>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</si>
  <si>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</si>
  <si>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</si>
  <si>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</si>
  <si>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</si>
  <si>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</si>
  <si>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</si>
  <si>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</si>
  <si>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</si>
  <si>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</si>
  <si>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</si>
  <si>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</si>
  <si>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</si>
  <si>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</si>
  <si>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</si>
  <si>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</si>
  <si>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</si>
  <si>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</si>
  <si>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</si>
  <si>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</si>
  <si>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</si>
  <si>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</si>
  <si>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</si>
  <si>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</si>
  <si>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</si>
  <si>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</si>
  <si>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</si>
  <si>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</si>
  <si>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</si>
  <si>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</si>
  <si>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</si>
  <si>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</si>
  <si>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</si>
  <si>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</si>
  <si>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</si>
  <si>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</si>
  <si>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</si>
  <si>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</si>
  <si>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</si>
  <si>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</si>
  <si>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</si>
  <si>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</si>
  <si>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</si>
  <si>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</si>
  <si>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</si>
  <si>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</si>
  <si>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</si>
  <si>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</si>
  <si>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</si>
  <si>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</si>
  <si>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</si>
  <si>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</si>
  <si>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</si>
  <si>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</si>
  <si>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</si>
  <si>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</si>
  <si>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</si>
  <si>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</si>
  <si>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</si>
  <si>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</si>
  <si>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</si>
  <si>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</si>
  <si>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</si>
  <si>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</si>
  <si>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</si>
  <si>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</si>
  <si>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</si>
  <si>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</si>
  <si>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</si>
  <si>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</si>
  <si>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</si>
  <si>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</si>
  <si>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</si>
  <si>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</si>
  <si>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</si>
  <si>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</si>
  <si>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</si>
  <si>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</si>
  <si>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</si>
  <si>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</si>
  <si>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</si>
  <si>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</si>
  <si>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</si>
  <si>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</si>
  <si>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</si>
  <si>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</si>
  <si>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</si>
  <si>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</si>
  <si>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</si>
  <si>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</si>
  <si>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</si>
  <si>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</si>
  <si>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</si>
  <si>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</si>
  <si>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</si>
  <si>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</si>
  <si>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</si>
  <si>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</si>
  <si>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</si>
  <si>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</si>
  <si>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</si>
  <si>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</si>
  <si>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</si>
  <si>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</si>
  <si>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</si>
  <si>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</si>
  <si>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</si>
  <si>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</si>
  <si>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</si>
  <si>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</si>
  <si>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</si>
  <si>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</si>
  <si>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</si>
  <si>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</si>
  <si>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</si>
  <si>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</si>
  <si>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</si>
  <si>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</si>
  <si>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</si>
  <si>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</si>
  <si>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</si>
  <si>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</si>
  <si>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</si>
  <si>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</si>
  <si>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</si>
  <si>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</si>
  <si>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</si>
  <si>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</si>
  <si>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</si>
  <si>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</si>
  <si>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</si>
  <si>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</si>
  <si>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</si>
  <si>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</si>
  <si>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</si>
  <si>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</si>
  <si>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</si>
  <si>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</si>
  <si>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</si>
  <si>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</si>
  <si>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</si>
  <si>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</si>
  <si>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</si>
  <si>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</si>
  <si>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</si>
  <si>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</si>
  <si>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</si>
  <si>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</si>
  <si>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</si>
  <si>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</si>
  <si>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</si>
  <si>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</si>
  <si>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</si>
  <si>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</si>
  <si>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</si>
  <si>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</si>
  <si>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</si>
  <si>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</si>
  <si>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</si>
  <si>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</si>
  <si>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</si>
  <si>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</si>
  <si>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</si>
  <si>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</si>
  <si>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</si>
  <si>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</si>
  <si>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</si>
  <si>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</si>
  <si>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</si>
  <si>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</si>
  <si>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</si>
  <si>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</si>
  <si>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</si>
  <si>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</si>
  <si>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</si>
  <si>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</si>
  <si>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</si>
  <si>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</si>
  <si>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</si>
  <si>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</si>
  <si>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</si>
  <si>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</si>
  <si>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</si>
  <si>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</si>
  <si>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</si>
  <si>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</si>
  <si>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</si>
  <si>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</si>
  <si>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</si>
  <si>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</si>
  <si>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</si>
  <si>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</si>
  <si>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</si>
  <si>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</si>
  <si>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</si>
  <si>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</si>
  <si>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</si>
  <si>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</si>
  <si>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</si>
  <si>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</si>
  <si>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</si>
  <si>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</si>
  <si>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</si>
  <si>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</si>
  <si>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</si>
  <si>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</si>
  <si>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</si>
  <si>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</si>
  <si>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</si>
  <si>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</si>
  <si>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</si>
  <si>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</si>
  <si>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</si>
  <si>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</si>
  <si>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</si>
  <si>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</si>
  <si>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</si>
  <si>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</si>
  <si>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</si>
  <si>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</si>
  <si>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</si>
  <si>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</si>
  <si>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</si>
  <si>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</si>
  <si>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</si>
  <si>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</si>
  <si>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</si>
  <si>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</si>
  <si>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</si>
  <si>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</si>
  <si>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</si>
  <si>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</si>
  <si>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</si>
  <si>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</si>
  <si>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</si>
  <si>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</si>
  <si>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</si>
  <si>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</si>
  <si>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</si>
  <si>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</si>
  <si>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</si>
  <si>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</si>
  <si>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</si>
  <si>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</si>
  <si>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</si>
  <si>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</si>
  <si>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</si>
  <si>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</si>
  <si>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</si>
  <si>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</si>
  <si>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</si>
  <si>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</si>
  <si>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</si>
  <si>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</si>
  <si>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</si>
  <si>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</si>
  <si>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</si>
  <si>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</si>
  <si>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</si>
  <si>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</si>
  <si>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</si>
  <si>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</si>
  <si>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</si>
  <si>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</si>
  <si>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</si>
  <si>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</si>
  <si>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</si>
  <si>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</si>
  <si>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</si>
  <si>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</si>
  <si>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</si>
  <si>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</si>
  <si>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</si>
  <si>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</si>
  <si>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</si>
  <si>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</si>
  <si>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</si>
  <si>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</si>
  <si>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</si>
  <si>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</si>
  <si>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</si>
  <si>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</si>
  <si>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</si>
  <si>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</si>
  <si>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</si>
  <si>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</si>
  <si>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</si>
  <si>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</si>
  <si>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</si>
  <si>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</si>
  <si>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</si>
  <si>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</si>
  <si>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</si>
  <si>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</si>
  <si>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</si>
  <si>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</si>
  <si>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</si>
  <si>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</si>
  <si>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</si>
  <si>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</si>
  <si>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</si>
  <si>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</si>
  <si>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</si>
  <si>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</si>
  <si>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</si>
  <si>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</si>
  <si>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</si>
  <si>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</si>
  <si>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</si>
  <si>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</si>
  <si>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</si>
  <si>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</si>
  <si>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</si>
  <si>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</si>
  <si>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</si>
  <si>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</si>
  <si>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</si>
  <si>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</si>
  <si>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</si>
  <si>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</si>
  <si>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</si>
  <si>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</si>
  <si>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</si>
  <si>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</si>
  <si>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</si>
  <si>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</si>
  <si>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</si>
  <si>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</si>
  <si>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</si>
  <si>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</si>
  <si>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</si>
  <si>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</si>
  <si>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</si>
  <si>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</si>
  <si>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</si>
  <si>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</si>
  <si>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</si>
  <si>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</si>
  <si>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</si>
  <si>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</si>
  <si>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</si>
  <si>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</si>
  <si>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</si>
  <si>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</si>
  <si>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</si>
  <si>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</si>
  <si>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</si>
  <si>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</si>
  <si>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</si>
  <si>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</si>
  <si>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</si>
  <si>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</si>
  <si>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</si>
  <si>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</si>
  <si>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</si>
  <si>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</si>
  <si>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</si>
  <si>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</si>
  <si>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</si>
  <si>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</si>
  <si>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</si>
  <si>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</si>
  <si>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</si>
  <si>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</si>
  <si>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</si>
  <si>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</si>
  <si>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</si>
  <si>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</si>
  <si>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</si>
  <si>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</si>
  <si>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</si>
  <si>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</si>
  <si>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</si>
  <si>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</si>
  <si>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</si>
  <si>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</si>
  <si>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</si>
  <si>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</si>
  <si>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</si>
  <si>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</si>
  <si>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</si>
  <si>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</si>
  <si>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</si>
  <si>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</si>
  <si>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</si>
  <si>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</si>
  <si>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</si>
  <si>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</si>
  <si>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</si>
  <si>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</si>
  <si>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</si>
  <si>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</si>
  <si>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</si>
  <si>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</si>
  <si>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</si>
  <si>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</si>
  <si>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</si>
  <si>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</si>
  <si>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</si>
  <si>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</si>
  <si>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</si>
  <si>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</si>
  <si>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</si>
  <si>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</si>
  <si>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</si>
  <si>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</si>
  <si>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</si>
  <si>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</si>
  <si>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</si>
  <si>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</si>
  <si>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</si>
  <si>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</si>
  <si>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</si>
  <si>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</si>
  <si>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</si>
  <si>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</si>
  <si>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</si>
  <si>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</si>
  <si>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</si>
  <si>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</si>
  <si>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</si>
  <si>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</si>
  <si>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</si>
  <si>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</si>
  <si>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</si>
  <si>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</si>
  <si>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</si>
  <si>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</si>
  <si>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</si>
  <si>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</si>
  <si>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</si>
  <si>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</si>
  <si>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</si>
  <si>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</si>
  <si>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</si>
  <si>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</si>
  <si>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</si>
  <si>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</si>
  <si>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</si>
  <si>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</si>
  <si>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</si>
  <si>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</si>
  <si>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</si>
  <si>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</si>
  <si>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</si>
  <si>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</si>
  <si>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</si>
  <si>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</si>
  <si>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</si>
  <si>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</si>
  <si>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</si>
  <si>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</si>
  <si>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</si>
  <si>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</si>
  <si>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</si>
  <si>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</si>
  <si>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</si>
  <si>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</si>
  <si>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</si>
  <si>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</si>
  <si>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</si>
  <si>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</si>
  <si>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</si>
  <si>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</si>
  <si>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</si>
  <si>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</si>
  <si>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</si>
  <si>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</si>
  <si>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</si>
  <si>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</si>
  <si>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</si>
  <si>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</si>
  <si>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</si>
  <si>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</si>
  <si>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</si>
  <si>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</si>
  <si>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</si>
  <si>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</si>
  <si>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</si>
  <si>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</si>
  <si>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</si>
  <si>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</si>
  <si>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</si>
  <si>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</si>
  <si>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</si>
  <si>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</si>
  <si>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</si>
  <si>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</si>
  <si>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</si>
  <si>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</si>
  <si>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</si>
  <si>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</si>
  <si>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</si>
  <si>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</si>
  <si>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</si>
  <si>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</si>
  <si>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</si>
  <si>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</si>
  <si>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</si>
  <si>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</si>
  <si>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</si>
  <si>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</si>
  <si>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</si>
  <si>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</si>
  <si>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</si>
  <si>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</si>
  <si>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</si>
  <si>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</si>
  <si>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</si>
  <si>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</si>
  <si>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</si>
  <si>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</si>
  <si>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</si>
  <si>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</si>
  <si>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</si>
  <si>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</si>
  <si>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</si>
  <si>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</si>
  <si>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</si>
  <si>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</si>
  <si>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</si>
  <si>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</si>
  <si>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</si>
  <si>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</si>
  <si>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</si>
  <si>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</si>
  <si>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</si>
  <si>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</si>
  <si>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</si>
  <si>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</si>
  <si>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</si>
  <si>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</si>
  <si>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</si>
  <si>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</si>
  <si>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</si>
  <si>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</si>
  <si>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</si>
  <si>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</si>
  <si>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</si>
  <si>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</si>
  <si>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</si>
  <si>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</si>
  <si>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</si>
  <si>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</si>
  <si>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</si>
  <si>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</si>
  <si>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</si>
  <si>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</si>
  <si>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</si>
  <si>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</si>
  <si>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</si>
  <si>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</si>
  <si>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</si>
  <si>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</si>
  <si>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</si>
  <si>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</si>
  <si>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</si>
  <si>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</si>
  <si>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</si>
  <si>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</si>
  <si>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</si>
  <si>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</si>
  <si>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</si>
  <si>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</si>
  <si>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</si>
  <si>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</si>
  <si>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</si>
  <si>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</si>
  <si>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</si>
  <si>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</si>
  <si>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</si>
  <si>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</si>
  <si>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</si>
  <si>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</si>
  <si>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</si>
  <si>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</si>
  <si>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</si>
  <si>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</si>
  <si>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</si>
  <si>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</si>
  <si>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</si>
  <si>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</si>
  <si>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</si>
  <si>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</si>
  <si>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</si>
  <si>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</si>
  <si>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</si>
  <si>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</si>
  <si>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</si>
  <si>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</si>
  <si>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</si>
  <si>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</si>
  <si>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</si>
  <si>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</si>
  <si>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</si>
  <si>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</si>
  <si>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</si>
  <si>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</si>
  <si>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</si>
  <si>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</si>
  <si>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</si>
  <si>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</si>
  <si>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</si>
  <si>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</si>
  <si>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</si>
  <si>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</si>
  <si>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</si>
  <si>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</si>
  <si>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</si>
  <si>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</si>
  <si>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</si>
  <si>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</si>
  <si>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</si>
  <si>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</si>
  <si>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</si>
  <si>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</si>
  <si>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</si>
  <si>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</si>
  <si>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</si>
  <si>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</si>
  <si>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</si>
  <si>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</si>
  <si>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</si>
  <si>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</si>
  <si>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</si>
  <si>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</si>
  <si>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</si>
  <si>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</si>
  <si>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</si>
  <si>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</si>
  <si>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</si>
  <si>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</si>
  <si>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</si>
  <si>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</si>
  <si>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</si>
  <si>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</si>
  <si>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</si>
  <si>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</si>
  <si>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</si>
  <si>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</si>
  <si>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</si>
  <si>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</si>
  <si>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</si>
  <si>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</si>
  <si>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</si>
  <si>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</si>
  <si>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</si>
  <si>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</si>
  <si>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</si>
  <si>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</si>
  <si>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</si>
  <si>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</si>
  <si>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</si>
  <si>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</si>
  <si>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</si>
  <si>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</si>
  <si>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</si>
  <si>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</si>
  <si>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</si>
  <si>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</si>
  <si>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</si>
  <si>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</si>
  <si>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</si>
  <si>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</si>
  <si>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</si>
  <si>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</si>
  <si>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</si>
  <si>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</si>
  <si>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</si>
  <si>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</si>
  <si>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</si>
  <si>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</si>
  <si>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</si>
  <si>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</si>
  <si>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</si>
  <si>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</si>
  <si>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</si>
  <si>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</si>
  <si>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</si>
  <si>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</si>
  <si>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</si>
  <si>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</si>
  <si>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</si>
  <si>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</si>
  <si>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</si>
  <si>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</si>
  <si>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</si>
  <si>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</si>
  <si>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</si>
  <si>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</si>
  <si>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</si>
  <si>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</si>
  <si>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</si>
  <si>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</si>
  <si>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</si>
  <si>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</si>
  <si>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</si>
  <si>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</si>
  <si>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</si>
  <si>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</si>
  <si>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</si>
  <si>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</si>
  <si>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</si>
  <si>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</si>
  <si>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</si>
  <si>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</si>
  <si>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</si>
  <si>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</si>
  <si>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</si>
  <si>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</si>
  <si>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</si>
  <si>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</si>
  <si>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</si>
  <si>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</si>
  <si>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</si>
  <si>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</si>
  <si>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</si>
  <si>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</si>
  <si>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</si>
  <si>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</si>
  <si>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</si>
  <si>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</si>
  <si>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</si>
  <si>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</si>
  <si>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</si>
  <si>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</si>
  <si>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</si>
  <si>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</si>
  <si>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</si>
  <si>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</si>
  <si>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</si>
  <si>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</si>
  <si>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</si>
  <si>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</si>
  <si>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</si>
  <si>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</si>
  <si>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</si>
  <si>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</si>
  <si>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</si>
  <si>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</si>
  <si>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</si>
  <si>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</si>
  <si>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</si>
  <si>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</si>
  <si>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</si>
  <si>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</si>
  <si>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</si>
  <si>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</si>
  <si>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</si>
  <si>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</si>
  <si>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</si>
  <si>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</si>
  <si>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</si>
  <si>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</si>
  <si>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</si>
  <si>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</si>
  <si>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</si>
  <si>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</si>
  <si>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</si>
  <si>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</si>
  <si>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</si>
  <si>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</si>
  <si>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</si>
  <si>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</si>
  <si>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</si>
  <si>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</si>
  <si>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</si>
  <si>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</si>
  <si>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</si>
  <si>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</si>
  <si>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</si>
  <si>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</si>
  <si>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</si>
  <si>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</si>
  <si>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</si>
  <si>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</si>
  <si>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</si>
  <si>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</si>
  <si>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</si>
  <si>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</si>
  <si>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</si>
  <si>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</si>
  <si>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</si>
  <si>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</si>
  <si>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</si>
  <si>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</si>
  <si>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</si>
  <si>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</si>
  <si>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</si>
  <si>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</si>
  <si>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</si>
  <si>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</si>
  <si>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</si>
  <si>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</si>
  <si>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</si>
  <si>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</si>
  <si>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</si>
  <si>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</si>
  <si>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</si>
  <si>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</si>
  <si>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</si>
  <si>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</si>
  <si>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</si>
  <si>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</si>
  <si>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</si>
  <si>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</si>
  <si>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</si>
  <si>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</si>
  <si>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</si>
  <si>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</si>
  <si>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</si>
  <si>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</si>
  <si>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</si>
  <si>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</si>
  <si>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</si>
  <si>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</si>
  <si>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</si>
  <si>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</si>
  <si>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</si>
  <si>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</si>
  <si>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</si>
  <si>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</si>
  <si>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</si>
  <si>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</si>
  <si>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</si>
  <si>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</si>
  <si>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</si>
  <si>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</si>
  <si>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</si>
  <si>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</si>
  <si>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</si>
  <si>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</si>
  <si>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</si>
  <si>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</si>
  <si>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</si>
  <si>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</si>
  <si>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</si>
  <si>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</si>
  <si>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</si>
  <si>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</si>
  <si>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</si>
  <si>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</si>
  <si>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</si>
  <si>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</si>
  <si>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</si>
  <si>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</si>
  <si>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</si>
  <si>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</si>
  <si>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</si>
  <si>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</si>
  <si>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</si>
  <si>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</si>
  <si>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</si>
  <si>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</si>
  <si>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</si>
  <si>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</si>
  <si>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</si>
  <si>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</si>
  <si>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</si>
  <si>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</si>
  <si>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</si>
  <si>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</si>
  <si>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</si>
  <si>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</si>
  <si>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</si>
  <si>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</si>
  <si>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</si>
  <si>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</si>
  <si>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</si>
  <si>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</si>
  <si>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</si>
  <si>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</si>
  <si>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</si>
  <si>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</si>
  <si>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</si>
  <si>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</si>
  <si>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</si>
  <si>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</si>
  <si>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</si>
  <si>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</si>
  <si>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</si>
  <si>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</si>
  <si>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</si>
  <si>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</si>
  <si>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</si>
  <si>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</si>
  <si>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</si>
  <si>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</si>
  <si>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</si>
  <si>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</si>
  <si>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</si>
  <si>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</si>
  <si>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</si>
  <si>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</si>
  <si>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</si>
  <si>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</si>
  <si>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</si>
  <si>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</si>
  <si>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</si>
  <si>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</si>
  <si>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</si>
  <si>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</si>
  <si>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</si>
  <si>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</si>
  <si>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</si>
  <si>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</si>
  <si>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</si>
  <si>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</si>
  <si>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</si>
  <si>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</si>
  <si>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</si>
  <si>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</si>
  <si>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</si>
  <si>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</si>
  <si>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</si>
  <si>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</si>
  <si>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</si>
  <si>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</si>
  <si>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</si>
  <si>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</si>
  <si>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</si>
  <si>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</si>
  <si>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</si>
  <si>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</si>
  <si>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</si>
  <si>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</si>
  <si>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</si>
  <si>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</si>
  <si>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</si>
  <si>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</si>
  <si>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</si>
  <si>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</si>
  <si>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</si>
  <si>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</si>
  <si>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</si>
  <si>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</si>
  <si>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</si>
  <si>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</si>
  <si>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</si>
  <si>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</si>
  <si>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</si>
  <si>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</si>
  <si>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</si>
  <si>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</si>
  <si>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</si>
  <si>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</si>
  <si>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</si>
  <si>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</si>
  <si>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</si>
  <si>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</si>
  <si>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</si>
  <si>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</si>
  <si>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</si>
  <si>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</si>
  <si>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</si>
  <si>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</si>
  <si>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</si>
  <si>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</si>
  <si>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</si>
  <si>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</si>
  <si>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</si>
  <si>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</si>
  <si>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</si>
  <si>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</si>
  <si>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</si>
  <si>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</si>
  <si>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</si>
  <si>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</si>
  <si>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</si>
  <si>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</si>
  <si>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</si>
  <si>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</si>
  <si>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</si>
  <si>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</si>
  <si>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</si>
  <si>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</si>
  <si>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</si>
  <si>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</si>
  <si>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</si>
  <si>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</si>
  <si>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</si>
  <si>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</si>
  <si>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</si>
  <si>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</si>
  <si>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</si>
  <si>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</si>
  <si>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</si>
  <si>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</si>
  <si>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</si>
  <si>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</si>
  <si>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</si>
  <si>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</si>
  <si>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</si>
  <si>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</si>
  <si>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</si>
  <si>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</si>
  <si>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</si>
  <si>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</si>
  <si>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</si>
  <si>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</si>
  <si>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</si>
  <si>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</si>
  <si>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</si>
  <si>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</si>
  <si>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</si>
  <si>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</si>
  <si>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</si>
  <si>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</si>
  <si>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</si>
  <si>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</si>
  <si>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</si>
  <si>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</si>
  <si>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</si>
  <si>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</si>
  <si>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</si>
  <si>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</si>
  <si>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</si>
  <si>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</si>
  <si>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</si>
  <si>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</si>
  <si>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</si>
  <si>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</si>
  <si>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</si>
  <si>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</si>
  <si>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</si>
  <si>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</si>
  <si>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</si>
  <si>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</si>
  <si>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</si>
  <si>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</si>
  <si>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</si>
  <si>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</si>
  <si>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</si>
  <si>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</si>
  <si>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</si>
  <si>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</si>
  <si>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</si>
  <si>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</si>
  <si>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</si>
  <si>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</si>
  <si>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</si>
  <si>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</si>
  <si>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</si>
  <si>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</si>
  <si>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</si>
  <si>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</si>
  <si>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</si>
  <si>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</si>
  <si>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</si>
  <si>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</si>
  <si>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</si>
  <si>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</si>
  <si>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</si>
  <si>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</si>
  <si>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</si>
  <si>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</si>
  <si>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</si>
  <si>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</si>
  <si>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</si>
  <si>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</si>
  <si>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</si>
  <si>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</si>
  <si>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</si>
  <si>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</si>
  <si>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</si>
  <si>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</si>
  <si>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</si>
  <si>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</si>
  <si>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</si>
  <si>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</si>
  <si>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</si>
  <si>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</si>
  <si>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</si>
  <si>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</si>
  <si>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</si>
  <si>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</si>
  <si>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</si>
  <si>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</si>
  <si>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</si>
  <si>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</si>
  <si>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</si>
  <si>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</si>
  <si>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</si>
  <si>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</si>
  <si>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</si>
  <si>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</si>
  <si>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</si>
  <si>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</si>
  <si>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</si>
  <si>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</si>
  <si>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</si>
  <si>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</si>
  <si>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</si>
  <si>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</si>
  <si>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</si>
  <si>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</si>
  <si>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</si>
  <si>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</si>
  <si>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</si>
  <si>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</si>
  <si>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</si>
  <si>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</si>
  <si>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</si>
  <si>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</si>
  <si>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</si>
  <si>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</si>
  <si>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</si>
  <si>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</si>
  <si>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</si>
  <si>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</si>
  <si>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</si>
  <si>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</si>
  <si>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</si>
  <si>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</si>
  <si>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</si>
  <si>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</si>
  <si>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</si>
  <si>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</si>
  <si>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</si>
  <si>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</si>
  <si>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</si>
  <si>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</si>
  <si>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</si>
  <si>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</si>
  <si>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</si>
  <si>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</si>
  <si>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</si>
  <si>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</si>
  <si>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</si>
  <si>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</si>
  <si>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</si>
  <si>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</si>
  <si>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</si>
  <si>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</si>
  <si>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</si>
  <si>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</si>
  <si>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</si>
  <si>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</si>
  <si>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</si>
  <si>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</si>
  <si>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</si>
  <si>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</si>
  <si>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</si>
  <si>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</si>
  <si>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</si>
  <si>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</si>
  <si>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</si>
  <si>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</si>
  <si>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</si>
  <si>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</si>
  <si>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</si>
  <si>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</si>
  <si>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</si>
  <si>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</si>
  <si>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</si>
  <si>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</si>
  <si>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</si>
  <si>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</si>
  <si>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</si>
  <si>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</si>
  <si>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</si>
  <si>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</si>
  <si>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</si>
  <si>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</si>
  <si>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</si>
  <si>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</si>
  <si>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</si>
  <si>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</si>
  <si>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</si>
  <si>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</si>
  <si>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</si>
  <si>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</si>
  <si>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</si>
  <si>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</si>
  <si>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</si>
  <si>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</si>
  <si>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</si>
  <si>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</si>
  <si>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</si>
  <si>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</si>
  <si>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</si>
  <si>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</si>
  <si>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</si>
  <si>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</si>
  <si>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</si>
  <si>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</si>
  <si>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</si>
  <si>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</si>
  <si>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</si>
  <si>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</si>
  <si>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</si>
  <si>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</si>
  <si>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</si>
  <si>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</si>
  <si>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</si>
  <si>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</si>
  <si>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</si>
  <si>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</si>
  <si>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</si>
  <si>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</si>
  <si>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</si>
  <si>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</si>
  <si>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</si>
  <si>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</si>
  <si>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</si>
  <si>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</si>
  <si>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</si>
  <si>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</si>
  <si>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</si>
  <si>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</si>
  <si>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</si>
  <si>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</si>
  <si>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</si>
  <si>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</si>
  <si>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</si>
  <si>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</si>
  <si>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</si>
  <si>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</si>
  <si>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</si>
  <si>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</si>
  <si>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</si>
  <si>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</si>
  <si>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</si>
  <si>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</si>
  <si>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</si>
  <si>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</si>
  <si>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</si>
  <si>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</si>
  <si>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</si>
  <si>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</si>
  <si>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</si>
  <si>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</si>
  <si>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</si>
  <si>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</si>
  <si>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</si>
  <si>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</si>
  <si>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</si>
  <si>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</si>
  <si>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</si>
  <si>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</si>
  <si>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</si>
  <si>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</si>
  <si>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</si>
  <si>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</si>
  <si>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</si>
  <si>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</si>
  <si>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</si>
  <si>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</si>
  <si>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</si>
  <si>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</si>
  <si>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</si>
  <si>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</si>
  <si>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</si>
  <si>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</si>
  <si>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</si>
  <si>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</si>
  <si>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</si>
  <si>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</si>
  <si>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</si>
  <si>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</si>
  <si>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</si>
  <si>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</si>
  <si>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</si>
  <si>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</si>
  <si>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</si>
  <si>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</si>
  <si>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</si>
  <si>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</si>
  <si>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</si>
  <si>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</si>
  <si>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</si>
  <si>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</si>
  <si>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</si>
  <si>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</si>
  <si>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</si>
  <si>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</si>
  <si>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</si>
  <si>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</si>
  <si>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</si>
  <si>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</si>
  <si>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</si>
  <si>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</si>
  <si>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</si>
  <si>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</si>
  <si>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</si>
  <si>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</si>
  <si>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</si>
  <si>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</si>
  <si>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</si>
  <si>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</si>
  <si>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</si>
  <si>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</si>
  <si>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</si>
  <si>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</si>
  <si>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</si>
  <si>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</si>
  <si>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</si>
  <si>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</si>
  <si>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</si>
  <si>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</si>
  <si>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</si>
  <si>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</si>
  <si>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</si>
  <si>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</si>
  <si>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</si>
  <si>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</si>
  <si>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</si>
  <si>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</si>
  <si>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</si>
  <si>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</si>
  <si>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</si>
  <si>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</si>
  <si>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</si>
  <si>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</si>
  <si>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</si>
  <si>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</si>
  <si>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</si>
  <si>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</si>
  <si>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</si>
  <si>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</si>
  <si>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</si>
  <si>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</si>
  <si>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</si>
  <si>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</si>
  <si>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</si>
  <si>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</si>
  <si>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</si>
  <si>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</si>
  <si>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</si>
  <si>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</si>
  <si>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</si>
  <si>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</si>
  <si>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</si>
  <si>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</si>
  <si>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</si>
  <si>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</si>
  <si>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</si>
  <si>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</si>
  <si>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</si>
  <si>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</si>
  <si>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</si>
  <si>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</si>
  <si>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</si>
  <si>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</si>
  <si>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</si>
  <si>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</si>
  <si>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</si>
  <si>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</si>
  <si>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</si>
  <si>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</si>
  <si>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</si>
  <si>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</si>
  <si>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</si>
  <si>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</si>
  <si>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</si>
  <si>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</si>
  <si>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</si>
  <si>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</si>
  <si>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</si>
  <si>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</si>
  <si>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</si>
  <si>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</si>
  <si>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</si>
  <si>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</si>
  <si>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</si>
  <si>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</si>
  <si>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</si>
  <si>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</si>
  <si>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</si>
  <si>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</si>
  <si>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</si>
  <si>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</si>
  <si>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</si>
  <si>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</si>
  <si>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</si>
  <si>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</si>
  <si>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</si>
  <si>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</si>
  <si>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</si>
  <si>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</si>
  <si>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</si>
  <si>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</si>
  <si>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</si>
  <si>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</si>
  <si>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</si>
  <si>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</si>
  <si>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</si>
  <si>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</si>
  <si>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</si>
  <si>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</si>
  <si>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</si>
  <si>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</si>
  <si>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</si>
  <si>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</si>
  <si>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</si>
  <si>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</si>
  <si>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</si>
  <si>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</si>
  <si>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</si>
  <si>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</si>
  <si>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</si>
  <si>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</si>
  <si>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</si>
  <si>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</si>
  <si>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</si>
  <si>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</si>
  <si>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</si>
  <si>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</si>
  <si>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</si>
  <si>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</si>
  <si>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</si>
  <si>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</si>
  <si>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</si>
  <si>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</si>
  <si>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</si>
  <si>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</si>
  <si>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</si>
  <si>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</si>
  <si>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</si>
  <si>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</si>
  <si>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</si>
  <si>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</si>
  <si>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</si>
  <si>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</si>
  <si>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</si>
  <si>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</si>
  <si>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</si>
  <si>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</si>
  <si>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</si>
  <si>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</si>
  <si>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</si>
  <si>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</si>
  <si>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</si>
  <si>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</si>
  <si>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</si>
  <si>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</si>
  <si>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</si>
  <si>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</si>
  <si>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</si>
  <si>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</si>
  <si>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</si>
  <si>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</si>
  <si>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</si>
  <si>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</si>
  <si>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</si>
  <si>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</si>
  <si>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</si>
  <si>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</si>
  <si>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</si>
  <si>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</si>
  <si>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</si>
  <si>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</si>
  <si>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</si>
  <si>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</si>
  <si>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</si>
  <si>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</si>
  <si>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</si>
  <si>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</si>
  <si>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</si>
  <si>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</si>
  <si>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</si>
  <si>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</si>
  <si>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</si>
  <si>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</si>
  <si>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</si>
  <si>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</si>
  <si>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</si>
  <si>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</si>
  <si>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</si>
  <si>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</si>
  <si>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</si>
  <si>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</si>
  <si>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</si>
  <si>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</si>
  <si>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</si>
  <si>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</si>
  <si>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</si>
  <si>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</si>
  <si>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</si>
  <si>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</si>
  <si>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</si>
  <si>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</si>
  <si>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</si>
  <si>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</si>
  <si>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</si>
  <si>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</si>
  <si>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</si>
  <si>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</si>
  <si>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</si>
  <si>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</si>
  <si>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</si>
  <si>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</si>
  <si>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</si>
  <si>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</si>
  <si>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</si>
  <si>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</si>
  <si>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</si>
  <si>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</si>
  <si>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</si>
  <si>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</si>
  <si>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</si>
  <si>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</si>
  <si>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</si>
  <si>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</si>
  <si>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</si>
  <si>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</si>
  <si>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</si>
  <si>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</si>
  <si>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</si>
  <si>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</si>
  <si>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</si>
  <si>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</si>
  <si>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</si>
  <si>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</si>
  <si>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</si>
  <si>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</si>
  <si>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</si>
  <si>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</si>
  <si>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</si>
  <si>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</si>
  <si>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</si>
  <si>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</si>
  <si>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</si>
  <si>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</si>
  <si>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</si>
  <si>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</si>
  <si>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</si>
  <si>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</si>
  <si>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</si>
  <si>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</si>
  <si>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</si>
  <si>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</si>
  <si>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</si>
  <si>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</si>
  <si>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</si>
  <si>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</si>
  <si>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</si>
  <si>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</si>
  <si>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</si>
  <si>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</si>
  <si>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</si>
  <si>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</si>
  <si>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</si>
  <si>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</si>
  <si>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</si>
  <si>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</si>
  <si>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</si>
  <si>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</si>
  <si>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</si>
  <si>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</si>
  <si>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</si>
  <si>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</si>
  <si>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</si>
  <si>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</si>
  <si>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</si>
  <si>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</si>
  <si>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</si>
  <si>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</si>
  <si>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</si>
  <si>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</si>
  <si>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</si>
  <si>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</si>
  <si>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</si>
  <si>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</si>
  <si>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</si>
  <si>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</si>
  <si>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</si>
  <si>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</si>
  <si>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</si>
  <si>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</si>
  <si>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</si>
  <si>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</si>
  <si>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</si>
  <si>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</si>
  <si>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</si>
  <si>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</si>
  <si>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</si>
  <si>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</si>
  <si>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</si>
  <si>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</si>
  <si>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</si>
  <si>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</si>
  <si>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</si>
  <si>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</si>
  <si>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</si>
  <si>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</si>
  <si>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</si>
  <si>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</si>
  <si>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</si>
  <si>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</si>
  <si>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</si>
  <si>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</si>
  <si>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</si>
  <si>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</si>
  <si>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</si>
  <si>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</si>
  <si>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</si>
  <si>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</si>
  <si>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</si>
  <si>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</si>
  <si>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</si>
  <si>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</si>
  <si>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</si>
  <si>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</si>
  <si>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</si>
  <si>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</si>
  <si>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</si>
  <si>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</si>
  <si>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</si>
  <si>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</si>
  <si>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</si>
  <si>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</si>
  <si>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</si>
  <si>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</si>
  <si>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</si>
  <si>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</si>
  <si>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</si>
  <si>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</si>
  <si>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</si>
  <si>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</si>
  <si>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</si>
  <si>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</si>
  <si>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</si>
  <si>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</si>
  <si>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</si>
  <si>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</si>
  <si>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</si>
  <si>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</si>
  <si>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</si>
  <si>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</si>
  <si>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</si>
  <si>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</si>
  <si>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</si>
  <si>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</si>
  <si>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</si>
  <si>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</si>
  <si>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</si>
  <si>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</si>
  <si>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</si>
  <si>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</si>
  <si>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</si>
  <si>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</si>
  <si>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</si>
  <si>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</si>
  <si>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</si>
  <si>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</si>
  <si>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</si>
  <si>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</si>
  <si>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</si>
  <si>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</si>
  <si>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</si>
  <si>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</si>
  <si>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</si>
  <si>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</si>
  <si>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</si>
  <si>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</si>
  <si>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</si>
  <si>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</si>
  <si>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</si>
  <si>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</si>
  <si>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</si>
  <si>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</si>
  <si>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</si>
  <si>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</si>
  <si>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</si>
  <si>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</si>
  <si>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</si>
  <si>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</si>
  <si>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</si>
  <si>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</si>
  <si>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</si>
  <si>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</si>
  <si>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</si>
  <si>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</si>
  <si>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</si>
  <si>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</si>
  <si>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</si>
  <si>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</si>
  <si>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</si>
  <si>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</si>
  <si>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</si>
  <si>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</si>
  <si>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</si>
  <si>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</si>
  <si>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</si>
  <si>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</si>
  <si>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</si>
  <si>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</si>
  <si>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</si>
  <si>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</si>
  <si>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</si>
  <si>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</si>
  <si>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</si>
  <si>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</si>
  <si>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</si>
  <si>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</si>
  <si>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</si>
  <si>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</si>
  <si>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</si>
  <si>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</si>
  <si>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</si>
  <si>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</si>
  <si>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</si>
  <si>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</si>
  <si>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</si>
  <si>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</si>
  <si>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</si>
  <si>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</si>
  <si>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</si>
  <si>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</si>
  <si>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</si>
  <si>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</si>
  <si>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</si>
  <si>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</si>
  <si>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</si>
  <si>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</si>
  <si>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</si>
  <si>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</si>
  <si>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</si>
  <si>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</si>
  <si>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</si>
  <si>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</si>
  <si>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</si>
  <si>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</si>
  <si>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</si>
  <si>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</si>
  <si>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</si>
  <si>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</si>
  <si>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</si>
  <si>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</si>
  <si>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</si>
  <si>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</si>
  <si>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</si>
  <si>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</si>
  <si>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</si>
  <si>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</si>
  <si>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</si>
  <si>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</si>
  <si>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</si>
  <si>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</si>
  <si>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</si>
  <si>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</si>
  <si>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</si>
  <si>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</si>
  <si>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</si>
  <si>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</si>
  <si>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</si>
  <si>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</si>
  <si>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</si>
  <si>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</si>
  <si>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</si>
  <si>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</si>
  <si>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</si>
  <si>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</si>
  <si>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</si>
  <si>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</si>
  <si>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</si>
  <si>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</si>
  <si>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</si>
  <si>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</si>
  <si>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</si>
  <si>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</si>
  <si>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</si>
  <si>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</si>
  <si>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</si>
  <si>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</si>
  <si>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</si>
  <si>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</si>
  <si>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</si>
  <si>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</si>
  <si>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</si>
  <si>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</si>
  <si>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</si>
  <si>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</si>
  <si>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</si>
  <si>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</si>
  <si>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</si>
  <si>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</si>
  <si>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</si>
  <si>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</si>
  <si>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</si>
  <si>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</si>
  <si>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</si>
  <si>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</si>
  <si>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</si>
  <si>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</si>
  <si>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</si>
  <si>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</si>
  <si>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</si>
  <si>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</si>
  <si>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</si>
  <si>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</si>
  <si>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</si>
  <si>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</si>
  <si>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</si>
  <si>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</si>
  <si>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</si>
  <si>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</si>
  <si>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</si>
  <si>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</si>
  <si>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</si>
  <si>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</si>
  <si>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</si>
  <si>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</si>
  <si>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</si>
  <si>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</si>
  <si>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</si>
  <si>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</si>
  <si>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</si>
  <si>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</si>
  <si>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</si>
  <si>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</si>
  <si>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</si>
  <si>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</si>
  <si>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</si>
  <si>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</si>
  <si>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</si>
  <si>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</si>
  <si>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</si>
  <si>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</si>
  <si>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</si>
  <si>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</si>
  <si>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</si>
  <si>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</si>
  <si>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</si>
  <si>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</si>
  <si>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</si>
  <si>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</si>
  <si>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</si>
  <si>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</si>
  <si>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</si>
  <si>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</si>
  <si>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</si>
  <si>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</si>
  <si>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</si>
  <si>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</si>
  <si>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</si>
  <si>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</si>
  <si>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</si>
  <si>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</si>
  <si>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</si>
  <si>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</si>
  <si>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</si>
  <si>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</si>
  <si>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</si>
  <si>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</si>
  <si>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</si>
  <si>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</si>
  <si>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</si>
  <si>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</si>
  <si>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</si>
  <si>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</si>
  <si>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</si>
  <si>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</si>
  <si>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</si>
  <si>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</si>
  <si>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</si>
  <si>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</si>
  <si>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</si>
  <si>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</si>
  <si>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</si>
  <si>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</si>
  <si>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</si>
  <si>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</si>
  <si>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</si>
  <si>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</si>
  <si>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</si>
  <si>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</si>
  <si>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</si>
  <si>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</si>
  <si>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</si>
  <si>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</si>
  <si>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</si>
  <si>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</si>
  <si>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</si>
  <si>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</si>
  <si>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</si>
  <si>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</si>
  <si>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</si>
  <si>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</si>
  <si>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</si>
  <si>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</si>
  <si>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</si>
  <si>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</si>
  <si>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</si>
  <si>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</si>
  <si>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</si>
  <si>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</si>
  <si>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</si>
  <si>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</si>
  <si>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</si>
  <si>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</si>
  <si>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</si>
  <si>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</si>
  <si>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</si>
  <si>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</si>
  <si>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</si>
  <si>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</si>
  <si>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</si>
  <si>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</si>
  <si>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</si>
  <si>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</si>
  <si>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</si>
  <si>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</si>
  <si>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</si>
  <si>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</si>
  <si>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</si>
  <si>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</si>
  <si>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</si>
  <si>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</si>
  <si>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</si>
  <si>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</si>
  <si>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</si>
  <si>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</si>
  <si>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</si>
  <si>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</si>
  <si>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</si>
  <si>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</si>
  <si>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</si>
  <si>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</si>
  <si>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</si>
  <si>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</si>
  <si>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</si>
  <si>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</si>
  <si>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</si>
  <si>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</si>
  <si>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</si>
  <si>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</si>
  <si>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</si>
  <si>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</si>
  <si>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</si>
  <si>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</si>
  <si>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</si>
  <si>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</si>
  <si>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</si>
  <si>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</si>
  <si>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</si>
  <si>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</si>
  <si>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</si>
  <si>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</si>
  <si>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</si>
  <si>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</si>
  <si>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</si>
  <si>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</si>
  <si>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</si>
  <si>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</si>
  <si>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</si>
  <si>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</si>
  <si>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</si>
  <si>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</si>
  <si>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</si>
  <si>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</si>
  <si>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</si>
  <si>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</si>
  <si>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</si>
  <si>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</si>
  <si>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</si>
  <si>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</si>
  <si>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</si>
  <si>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</si>
  <si>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</si>
  <si>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</si>
  <si>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</si>
  <si>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</si>
  <si>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</si>
  <si>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</si>
  <si>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</si>
  <si>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</si>
  <si>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</si>
  <si>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</si>
  <si>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</si>
  <si>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</si>
  <si>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</si>
  <si>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</si>
  <si>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</si>
  <si>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</si>
  <si>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</si>
  <si>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</si>
  <si>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</si>
  <si>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</si>
  <si>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</si>
  <si>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</si>
  <si>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</si>
  <si>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</si>
  <si>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</si>
  <si>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</si>
  <si>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</si>
  <si>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</si>
  <si>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</si>
  <si>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</si>
  <si>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</si>
  <si>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</si>
  <si>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</si>
  <si>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</si>
  <si>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</si>
  <si>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</si>
  <si>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</si>
  <si>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</si>
  <si>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</si>
  <si>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</si>
  <si>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</si>
  <si>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</si>
  <si>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</si>
  <si>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</si>
  <si>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</si>
  <si>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</si>
  <si>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</si>
  <si>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</si>
  <si>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</si>
  <si>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</si>
  <si>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</si>
  <si>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</si>
  <si>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</si>
  <si>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</si>
  <si>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</si>
  <si>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</si>
  <si>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</si>
  <si>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</si>
  <si>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</si>
  <si>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</si>
  <si>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</si>
  <si>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</si>
  <si>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</si>
  <si>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</si>
  <si>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</si>
  <si>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</si>
  <si>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</si>
  <si>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</si>
  <si>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</si>
  <si>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</si>
  <si>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</si>
  <si>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</si>
  <si>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</si>
  <si>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</si>
  <si>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</si>
  <si>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</si>
  <si>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</si>
  <si>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</si>
  <si>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</si>
  <si>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</si>
  <si>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</si>
  <si>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</si>
  <si>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</si>
  <si>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</si>
  <si>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</si>
  <si>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</si>
  <si>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</si>
  <si>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</si>
  <si>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</si>
  <si>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</si>
  <si>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</si>
  <si>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</si>
  <si>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</si>
  <si>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</si>
  <si>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</si>
  <si>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</si>
  <si>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</si>
  <si>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</si>
  <si>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</si>
  <si>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</si>
  <si>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</si>
  <si>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</si>
  <si>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</si>
  <si>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</si>
  <si>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</si>
  <si>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</si>
  <si>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</si>
  <si>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</si>
  <si>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</si>
  <si>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</si>
  <si>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</si>
  <si>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</si>
  <si>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</si>
  <si>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</si>
  <si>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</si>
  <si>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</si>
  <si>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</si>
  <si>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</si>
  <si>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</si>
  <si>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</si>
  <si>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</si>
  <si>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</si>
  <si>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</si>
  <si>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</si>
  <si>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</si>
  <si>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</si>
  <si>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</si>
  <si>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</si>
  <si>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</si>
  <si>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</si>
  <si>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</si>
  <si>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</si>
  <si>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</si>
  <si>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</si>
  <si>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</si>
  <si>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</si>
  <si>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</si>
  <si>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</si>
  <si>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</si>
  <si>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</si>
  <si>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</si>
  <si>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</si>
  <si>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</si>
  <si>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</si>
  <si>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</si>
  <si>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</si>
  <si>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</si>
  <si>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</si>
  <si>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</si>
  <si>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</si>
  <si>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</si>
  <si>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</si>
  <si>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</si>
  <si>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</si>
  <si>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</si>
  <si>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</si>
  <si>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</si>
  <si>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</si>
  <si>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</si>
  <si>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</si>
  <si>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</si>
  <si>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</si>
  <si>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</si>
  <si>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</si>
  <si>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</si>
  <si>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</si>
  <si>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</si>
  <si>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</si>
  <si>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</si>
  <si>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</si>
  <si>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</si>
  <si>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</si>
  <si>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</si>
  <si>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</si>
  <si>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</si>
  <si>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</si>
  <si>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</si>
  <si>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</si>
  <si>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</si>
  <si>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</si>
  <si>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</si>
  <si>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</si>
  <si>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</si>
  <si>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</si>
  <si>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</si>
  <si>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</si>
  <si>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</si>
  <si>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</si>
  <si>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</si>
  <si>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</si>
  <si>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</si>
  <si>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</si>
  <si>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</si>
  <si>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</si>
  <si>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</si>
  <si>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</si>
  <si>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</si>
  <si>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</si>
  <si>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</si>
  <si>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</si>
  <si>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</si>
  <si>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</si>
  <si>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</si>
  <si>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</si>
  <si>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</si>
  <si>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</si>
  <si>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</si>
  <si>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</si>
  <si>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</si>
  <si>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</si>
  <si>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</si>
  <si>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</si>
  <si>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</si>
  <si>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</si>
  <si>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</si>
  <si>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</si>
  <si>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</si>
  <si>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</si>
  <si>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</si>
  <si>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</si>
  <si>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</si>
  <si>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</si>
  <si>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</si>
  <si>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</si>
  <si>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</si>
  <si>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</si>
  <si>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</si>
  <si>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</si>
  <si>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</si>
  <si>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</si>
  <si>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</si>
  <si>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</si>
  <si>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</si>
  <si>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</si>
  <si>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</si>
  <si>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</si>
  <si>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</si>
  <si>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</si>
  <si>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</si>
  <si>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</si>
  <si>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</si>
  <si>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</si>
  <si>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</si>
  <si>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</si>
  <si>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</si>
  <si>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</si>
  <si>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</si>
  <si>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</si>
  <si>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</si>
  <si>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</si>
  <si>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</si>
  <si>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</si>
  <si>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</si>
  <si>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</si>
  <si>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</si>
  <si>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</si>
  <si>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</si>
  <si>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</si>
  <si>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</si>
  <si>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</si>
  <si>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</si>
  <si>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</si>
  <si>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</si>
  <si>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</si>
  <si>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</si>
  <si>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</si>
  <si>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</si>
  <si>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</si>
  <si>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</si>
  <si>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</si>
  <si>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</si>
  <si>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</si>
  <si>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</si>
  <si>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</si>
  <si>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</si>
  <si>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</si>
  <si>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</si>
  <si>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</si>
  <si>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</si>
  <si>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</si>
  <si>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</si>
  <si>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</si>
  <si>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</si>
  <si>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</si>
  <si>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</si>
  <si>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</si>
  <si>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</si>
  <si>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</si>
  <si>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</si>
  <si>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</si>
  <si>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</si>
  <si>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</si>
  <si>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</si>
  <si>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</si>
  <si>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</si>
  <si>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</si>
  <si>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</si>
  <si>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</si>
  <si>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</si>
  <si>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</si>
  <si>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</si>
  <si>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</si>
  <si>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</si>
  <si>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</si>
  <si>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</si>
  <si>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</si>
  <si>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</si>
  <si>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</si>
  <si>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</si>
  <si>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</si>
  <si>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</si>
  <si>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</si>
  <si>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</si>
  <si>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</si>
  <si>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</si>
  <si>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</si>
  <si>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</si>
  <si>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</si>
  <si>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</si>
  <si>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</si>
  <si>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</si>
  <si>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</si>
  <si>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</si>
  <si>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</si>
  <si>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</si>
  <si>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</si>
  <si>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</si>
  <si>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</si>
  <si>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</si>
  <si>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</si>
  <si>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</si>
  <si>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</si>
  <si>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</si>
  <si>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</si>
  <si>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</si>
  <si>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</si>
  <si>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</si>
  <si>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</si>
  <si>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</si>
  <si>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</si>
  <si>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</si>
  <si>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</si>
  <si>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</si>
  <si>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</si>
  <si>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</si>
  <si>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</si>
  <si>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</si>
  <si>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</si>
  <si>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</si>
  <si>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</si>
  <si>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</si>
  <si>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</si>
  <si>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</si>
  <si>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</si>
  <si>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</si>
  <si>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</si>
  <si>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</si>
  <si>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</si>
  <si>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</si>
  <si>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</si>
  <si>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</si>
  <si>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</si>
  <si>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</si>
  <si>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</si>
  <si>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</si>
  <si>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</si>
  <si>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</si>
  <si>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</si>
  <si>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</si>
  <si>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</si>
  <si>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</si>
  <si>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</si>
  <si>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</si>
  <si>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</si>
  <si>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</si>
  <si>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</si>
  <si>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</si>
  <si>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</si>
  <si>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</si>
  <si>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</si>
  <si>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</si>
  <si>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</si>
  <si>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</si>
  <si>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</si>
  <si>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</si>
  <si>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</si>
  <si>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</si>
  <si>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</si>
  <si>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</si>
  <si>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</si>
  <si>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</si>
  <si>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</si>
  <si>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</si>
  <si>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</si>
  <si>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</si>
  <si>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</si>
  <si>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</si>
  <si>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</si>
  <si>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</si>
  <si>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</si>
  <si>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</si>
  <si>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</si>
  <si>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</si>
  <si>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</si>
  <si>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</si>
  <si>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</si>
  <si>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</si>
  <si>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</si>
  <si>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</si>
  <si>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</si>
  <si>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</si>
  <si>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</si>
  <si>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</si>
  <si>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</si>
  <si>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</si>
  <si>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</si>
  <si>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</si>
  <si>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</si>
  <si>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</si>
  <si>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</si>
  <si>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</si>
  <si>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</si>
  <si>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</si>
  <si>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</si>
  <si>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</si>
  <si>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</si>
  <si>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</si>
  <si>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</si>
  <si>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</si>
  <si>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</si>
  <si>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</si>
  <si>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</si>
  <si>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</si>
  <si>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</si>
  <si>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</si>
  <si>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</si>
  <si>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</si>
  <si>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</si>
  <si>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</si>
  <si>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</si>
  <si>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</si>
  <si>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</si>
  <si>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</si>
  <si>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</si>
  <si>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</si>
  <si>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</si>
  <si>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</si>
  <si>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</si>
  <si>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</si>
  <si>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</si>
  <si>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</si>
  <si>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</si>
  <si>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</si>
  <si>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</si>
  <si>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</si>
  <si>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</si>
  <si>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</si>
  <si>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</si>
  <si>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</si>
  <si>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</si>
  <si>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</si>
  <si>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</si>
  <si>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</si>
  <si>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</si>
  <si>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</si>
  <si>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</si>
  <si>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</si>
  <si>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</si>
  <si>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</si>
  <si>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</si>
  <si>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</si>
  <si>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</si>
  <si>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</si>
  <si>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</si>
  <si>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</si>
  <si>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</si>
  <si>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</si>
  <si>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</si>
  <si>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</si>
  <si>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</si>
  <si>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</si>
  <si>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</si>
  <si>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</si>
  <si>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</si>
  <si>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</si>
  <si>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</si>
  <si>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</si>
  <si>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</si>
  <si>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</si>
  <si>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</si>
  <si>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</si>
  <si>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</si>
  <si>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</si>
  <si>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</si>
  <si>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</si>
  <si>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</si>
  <si>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</si>
  <si>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</si>
  <si>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</si>
  <si>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</si>
  <si>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</si>
  <si>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</si>
  <si>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</si>
  <si>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</si>
  <si>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</si>
  <si>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</si>
  <si>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</si>
  <si>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</si>
  <si>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</si>
  <si>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</si>
  <si>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</si>
  <si>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</si>
  <si>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</si>
  <si>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</si>
  <si>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</si>
  <si>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</si>
  <si>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</si>
  <si>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</si>
  <si>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</si>
  <si>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</si>
  <si>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</si>
  <si>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</si>
  <si>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</si>
  <si>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</si>
  <si>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</si>
  <si>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</si>
  <si>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</si>
  <si>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</si>
  <si>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</si>
  <si>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</si>
  <si>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</si>
  <si>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</si>
  <si>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</si>
  <si>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</si>
  <si>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</si>
  <si>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</si>
  <si>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</si>
  <si>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</si>
  <si>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</si>
  <si>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</si>
  <si>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</si>
  <si>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</si>
  <si>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</si>
  <si>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</si>
  <si>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</si>
  <si>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</si>
  <si>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</si>
  <si>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</si>
  <si>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</si>
  <si>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</si>
  <si>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</si>
  <si>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</si>
  <si>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</si>
  <si>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</si>
  <si>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</si>
  <si>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</si>
  <si>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</si>
  <si>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</si>
  <si>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</si>
  <si>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</si>
  <si>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</si>
  <si>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</si>
  <si>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</si>
  <si>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</si>
  <si>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</si>
  <si>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</si>
  <si>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</si>
  <si>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</si>
  <si>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</si>
  <si>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</si>
  <si>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</si>
  <si>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</si>
  <si>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</si>
  <si>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</si>
  <si>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</si>
  <si>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</si>
  <si>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</si>
  <si>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</si>
  <si>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</si>
  <si>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</si>
  <si>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</si>
  <si>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</si>
  <si>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</si>
  <si>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</si>
  <si>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</si>
  <si>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</si>
  <si>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</si>
  <si>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</si>
  <si>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</si>
  <si>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</si>
  <si>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</si>
  <si>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</si>
  <si>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</si>
  <si>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</si>
  <si>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</si>
  <si>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</si>
  <si>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</si>
  <si>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</si>
  <si>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</si>
  <si>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</si>
  <si>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</si>
  <si>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</si>
  <si>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</si>
  <si>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</si>
  <si>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</si>
  <si>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</si>
  <si>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</si>
  <si>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</si>
  <si>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</si>
  <si>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</si>
  <si>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</si>
  <si>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</si>
  <si>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</si>
  <si>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</si>
  <si>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</si>
  <si>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</si>
  <si>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</si>
  <si>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</si>
  <si>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</si>
  <si>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</si>
  <si>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</si>
  <si>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</si>
  <si>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</si>
  <si>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</si>
  <si>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</si>
  <si>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</si>
  <si>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</si>
  <si>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</si>
  <si>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</si>
  <si>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</si>
  <si>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</si>
  <si>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</si>
  <si>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</si>
  <si>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</si>
  <si>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</si>
  <si>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</si>
  <si>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</si>
  <si>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</si>
  <si>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</si>
  <si>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</si>
  <si>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</si>
  <si>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</si>
  <si>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</si>
  <si>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</si>
  <si>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</si>
  <si>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</si>
  <si>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</si>
  <si>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</si>
  <si>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</si>
  <si>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</si>
  <si>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</si>
  <si>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</si>
  <si>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</si>
  <si>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</si>
  <si>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</si>
  <si>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</si>
  <si>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</si>
  <si>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</si>
  <si>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</si>
  <si>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</si>
  <si>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</si>
  <si>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</si>
  <si>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</si>
  <si>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</si>
  <si>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</si>
  <si>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</si>
  <si>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</si>
  <si>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</si>
  <si>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</si>
  <si>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</si>
  <si>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</si>
  <si>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</si>
  <si>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</si>
  <si>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</si>
  <si>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</si>
  <si>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</si>
  <si>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</si>
  <si>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</si>
  <si>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</si>
  <si>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</si>
  <si>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</si>
  <si>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</si>
  <si>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</si>
  <si>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</si>
  <si>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</si>
  <si>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</si>
  <si>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</si>
  <si>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</si>
  <si>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</si>
  <si>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</si>
  <si>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</si>
  <si>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</si>
  <si>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</si>
  <si>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</si>
  <si>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</si>
  <si>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</si>
  <si>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</si>
  <si>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</si>
  <si>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</si>
  <si>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</si>
  <si>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</si>
  <si>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</si>
  <si>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</si>
  <si>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</si>
  <si>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</si>
  <si>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</si>
  <si>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</si>
  <si>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</si>
  <si>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</si>
  <si>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</si>
  <si>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</si>
  <si>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</si>
  <si>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</si>
  <si>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</si>
  <si>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</si>
  <si>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</si>
  <si>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</si>
  <si>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</si>
  <si>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</si>
  <si>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</si>
  <si>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</si>
  <si>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</si>
  <si>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</si>
  <si>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</si>
  <si>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</si>
  <si>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</si>
  <si>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</si>
  <si>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</si>
  <si>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</si>
  <si>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</si>
  <si>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</si>
  <si>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</si>
  <si>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</si>
  <si>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</si>
  <si>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</si>
  <si>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</si>
  <si>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</si>
  <si>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</si>
  <si>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</si>
  <si>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</si>
  <si>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</si>
  <si>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</si>
  <si>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</si>
  <si>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</si>
  <si>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</si>
  <si>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</si>
  <si>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</si>
  <si>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</si>
  <si>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</si>
  <si>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</si>
  <si>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</si>
  <si>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</si>
  <si>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</si>
  <si>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</si>
  <si>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</si>
  <si>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</si>
  <si>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</si>
  <si>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</si>
  <si>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</si>
  <si>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</si>
  <si>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</si>
  <si>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</si>
  <si>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</si>
  <si>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</si>
  <si>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</si>
  <si>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</si>
  <si>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</si>
  <si>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</si>
  <si>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</si>
  <si>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</si>
  <si>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</si>
  <si>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</si>
  <si>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</si>
  <si>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</si>
  <si>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</si>
  <si>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</si>
  <si>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</si>
  <si>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</si>
  <si>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</si>
  <si>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</si>
  <si>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</si>
  <si>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</si>
  <si>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</si>
  <si>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</si>
  <si>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</si>
  <si>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</si>
  <si>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</si>
  <si>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</si>
  <si>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</si>
  <si>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</si>
  <si>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</si>
  <si>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</si>
  <si>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</si>
  <si>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</si>
  <si>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</si>
  <si>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</si>
  <si>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</si>
  <si>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</si>
  <si>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</si>
  <si>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</si>
  <si>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</si>
  <si>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</si>
  <si>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</si>
  <si>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</si>
  <si>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</si>
  <si>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</si>
  <si>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</si>
  <si>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</si>
  <si>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</si>
  <si>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</si>
  <si>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</si>
  <si>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</si>
  <si>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</si>
  <si>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</si>
  <si>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</si>
  <si>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</si>
  <si>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</si>
  <si>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</si>
  <si>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</si>
  <si>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</si>
  <si>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</si>
  <si>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</si>
  <si>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</si>
  <si>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</si>
  <si>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</si>
  <si>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</si>
  <si>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</si>
  <si>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</si>
  <si>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</si>
  <si>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</si>
  <si>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</si>
  <si>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</si>
  <si>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</si>
  <si>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</si>
  <si>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</si>
  <si>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</si>
  <si>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</si>
  <si>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</si>
  <si>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</si>
  <si>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</si>
  <si>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</si>
  <si>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</si>
  <si>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</si>
  <si>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</si>
  <si>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</si>
  <si>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</si>
  <si>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</si>
  <si>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</si>
  <si>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</si>
  <si>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</si>
  <si>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</si>
  <si>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</si>
  <si>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</si>
  <si>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</si>
  <si>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</si>
  <si>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</si>
  <si>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</si>
  <si>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</si>
  <si>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</si>
  <si>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</si>
  <si>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</si>
  <si>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</si>
  <si>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</si>
  <si>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</si>
  <si>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</si>
  <si>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</si>
  <si>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</si>
  <si>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</si>
  <si>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</si>
  <si>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</si>
  <si>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</si>
  <si>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</si>
  <si>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</si>
  <si>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</si>
  <si>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</si>
  <si>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</si>
  <si>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</si>
  <si>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</si>
  <si>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</si>
  <si>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</si>
  <si>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</si>
  <si>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</si>
  <si>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</si>
  <si>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</si>
  <si>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</si>
  <si>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</si>
  <si>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</si>
  <si>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</si>
  <si>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</si>
  <si>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</si>
  <si>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</si>
  <si>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</si>
  <si>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</si>
  <si>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</si>
  <si>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</si>
  <si>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</si>
  <si>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</si>
  <si>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</si>
  <si>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</si>
  <si>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</si>
  <si>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</si>
  <si>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</si>
  <si>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</si>
  <si>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</si>
  <si>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</si>
  <si>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</si>
  <si>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</si>
  <si>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</si>
  <si>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</si>
  <si>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</si>
  <si>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</si>
  <si>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</si>
  <si>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</si>
  <si>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</si>
  <si>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</si>
  <si>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</si>
  <si>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</si>
  <si>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</si>
  <si>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</si>
  <si>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</si>
  <si>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</si>
  <si>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</si>
  <si>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</si>
  <si>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</si>
  <si>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</si>
  <si>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</si>
  <si>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</si>
  <si>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</si>
  <si>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</si>
  <si>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</si>
  <si>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</si>
  <si>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</si>
  <si>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</si>
  <si>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</si>
  <si>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</si>
  <si>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</si>
  <si>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</si>
  <si>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</si>
  <si>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</si>
  <si>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</si>
  <si>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</si>
  <si>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</si>
  <si>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</si>
  <si>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</si>
  <si>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</si>
  <si>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</si>
  <si>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</si>
  <si>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</si>
  <si>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</si>
  <si>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</si>
  <si>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</si>
  <si>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</si>
  <si>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</si>
  <si>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</si>
  <si>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</si>
  <si>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</si>
  <si>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</si>
  <si>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</si>
  <si>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</si>
  <si>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</si>
  <si>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</si>
  <si>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</si>
  <si>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</si>
  <si>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</si>
  <si>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</si>
  <si>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</si>
  <si>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</si>
  <si>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</si>
  <si>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</si>
  <si>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</si>
  <si>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</si>
  <si>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</si>
  <si>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</si>
  <si>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</si>
  <si>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</si>
  <si>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</si>
  <si>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</si>
  <si>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</si>
  <si>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</si>
  <si>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</si>
  <si>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</si>
  <si>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</si>
  <si>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</si>
  <si>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</si>
  <si>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</si>
  <si>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</si>
  <si>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</si>
  <si>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</si>
  <si>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</si>
  <si>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</si>
  <si>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</si>
  <si>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</si>
  <si>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</si>
  <si>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</si>
  <si>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</si>
  <si>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</si>
  <si>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</si>
  <si>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</si>
  <si>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</si>
  <si>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</si>
  <si>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</si>
  <si>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</si>
  <si>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</si>
  <si>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</si>
  <si>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</si>
  <si>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</si>
  <si>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</si>
  <si>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</si>
  <si>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</si>
  <si>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</si>
  <si>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</si>
  <si>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</si>
  <si>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</si>
  <si>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</si>
  <si>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</si>
  <si>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</si>
  <si>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</si>
  <si>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</si>
  <si>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</si>
  <si>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</si>
  <si>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</si>
  <si>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</si>
  <si>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</si>
  <si>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</si>
  <si>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</si>
  <si>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</si>
  <si>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</si>
  <si>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</si>
  <si>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</si>
  <si>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</si>
  <si>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</si>
  <si>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</si>
  <si>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</si>
  <si>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</si>
  <si>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</si>
  <si>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</si>
  <si>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</si>
  <si>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</si>
  <si>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</si>
  <si>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</si>
  <si>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</si>
  <si>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</si>
  <si>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</si>
  <si>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</si>
  <si>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</si>
  <si>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</si>
  <si>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</si>
  <si>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</si>
  <si>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</si>
  <si>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</si>
  <si>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</si>
  <si>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</si>
  <si>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</si>
  <si>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</si>
  <si>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</si>
  <si>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</si>
  <si>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</si>
  <si>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</si>
  <si>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</si>
  <si>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</si>
  <si>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</si>
  <si>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</si>
  <si>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</si>
  <si>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</si>
  <si>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</si>
  <si>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</si>
  <si>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</si>
  <si>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</si>
  <si>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</si>
  <si>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</si>
  <si>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</si>
  <si>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</si>
  <si>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</si>
  <si>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</si>
  <si>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</si>
  <si>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</si>
  <si>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</si>
  <si>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</si>
  <si>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</si>
  <si>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</si>
  <si>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</si>
  <si>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</si>
  <si>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</si>
  <si>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</si>
  <si>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</si>
  <si>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</si>
  <si>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</si>
  <si>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</si>
  <si>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</si>
  <si>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</si>
  <si>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</si>
  <si>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</si>
  <si>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</si>
  <si>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</si>
  <si>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</si>
  <si>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</si>
  <si>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</si>
  <si>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</si>
  <si>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</si>
  <si>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</si>
  <si>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</si>
  <si>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</si>
  <si>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</si>
  <si>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</si>
  <si>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</si>
  <si>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</si>
  <si>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</si>
  <si>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</si>
  <si>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</si>
  <si>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</si>
  <si>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</si>
  <si>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</si>
  <si>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</si>
  <si>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</si>
  <si>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</si>
  <si>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</si>
  <si>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</si>
  <si>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</si>
  <si>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</si>
  <si>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</si>
  <si>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</si>
  <si>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</si>
  <si>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</si>
  <si>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</si>
  <si>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</si>
  <si>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</si>
  <si>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</si>
  <si>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</si>
  <si>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</si>
  <si>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</si>
  <si>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</si>
  <si>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</si>
  <si>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</si>
  <si>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</si>
  <si>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</si>
  <si>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</si>
  <si>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</si>
  <si>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</si>
  <si>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</si>
  <si>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</si>
  <si>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</si>
  <si>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</si>
  <si>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</si>
  <si>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</si>
  <si>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</si>
  <si>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</si>
  <si>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</si>
  <si>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</si>
  <si>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</si>
  <si>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</si>
  <si>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</si>
  <si>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</si>
  <si>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</si>
  <si>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</si>
  <si>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</si>
  <si>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</si>
  <si>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</si>
  <si>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</si>
  <si>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</si>
  <si>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</si>
  <si>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</si>
  <si>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</si>
  <si>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</si>
  <si>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</si>
  <si>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</si>
  <si>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</si>
  <si>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</si>
  <si>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</si>
  <si>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</si>
  <si>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</si>
  <si>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</si>
  <si>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</si>
  <si>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</si>
  <si>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</si>
  <si>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</si>
  <si>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</si>
  <si>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</si>
  <si>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</si>
  <si>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</si>
  <si>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</si>
  <si>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</si>
  <si>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</si>
  <si>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</si>
  <si>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</si>
  <si>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</si>
  <si>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</si>
  <si>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</si>
  <si>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</si>
  <si>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</si>
  <si>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</si>
  <si>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</si>
  <si>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</si>
  <si>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</si>
  <si>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</si>
  <si>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</si>
  <si>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</si>
  <si>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</si>
  <si>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</si>
  <si>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</si>
  <si>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</si>
  <si>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</si>
  <si>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</si>
  <si>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</si>
  <si>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</si>
  <si>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</si>
  <si>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</si>
  <si>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</si>
  <si>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</si>
  <si>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</si>
  <si>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</si>
  <si>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</si>
  <si>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</si>
  <si>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</si>
  <si>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</si>
  <si>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</si>
  <si>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</si>
  <si>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</si>
  <si>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</si>
  <si>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</si>
  <si>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</si>
  <si>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</si>
  <si>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</si>
  <si>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</si>
  <si>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</si>
  <si>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</si>
  <si>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</si>
  <si>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</si>
  <si>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</si>
  <si>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</si>
  <si>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</si>
  <si>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</si>
  <si>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</si>
  <si>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</si>
  <si>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</si>
  <si>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</si>
  <si>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</si>
  <si>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</si>
  <si>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</si>
  <si>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</si>
  <si>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</si>
  <si>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</si>
  <si>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</si>
  <si>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</si>
  <si>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</si>
  <si>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</si>
  <si>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</si>
  <si>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</si>
  <si>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</si>
  <si>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</si>
  <si>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</si>
  <si>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</si>
  <si>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</si>
  <si>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</si>
  <si>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</si>
  <si>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</si>
  <si>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</si>
  <si>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</si>
  <si>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</si>
  <si>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</si>
  <si>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</si>
  <si>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</si>
  <si>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</si>
  <si>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</si>
  <si>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</si>
  <si>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</si>
  <si>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</si>
  <si>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</si>
  <si>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</si>
  <si>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</si>
  <si>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</si>
  <si>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</si>
  <si>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</si>
  <si>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</si>
  <si>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</si>
  <si>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</si>
  <si>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</si>
  <si>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</si>
  <si>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</si>
  <si>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</si>
  <si>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</si>
  <si>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</si>
  <si>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</si>
  <si>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</si>
  <si>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</si>
  <si>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</si>
  <si>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</si>
  <si>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</si>
  <si>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</si>
  <si>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</si>
  <si>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</si>
  <si>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</si>
  <si>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</si>
  <si>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</si>
  <si>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</si>
  <si>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</si>
  <si>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</si>
  <si>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</si>
  <si>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</si>
  <si>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</si>
  <si>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</si>
  <si>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</si>
  <si>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</si>
  <si>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</si>
  <si>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</si>
  <si>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</si>
  <si>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</si>
  <si>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</si>
  <si>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</si>
  <si>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</si>
  <si>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</si>
  <si>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</si>
  <si>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</si>
  <si>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</si>
  <si>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</si>
  <si>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</si>
  <si>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</si>
  <si>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</si>
  <si>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</si>
  <si>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</si>
  <si>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</si>
  <si>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</si>
  <si>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</si>
  <si>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</si>
  <si>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</si>
  <si>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</si>
  <si>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</si>
  <si>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</si>
  <si>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</si>
  <si>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</si>
  <si>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</si>
  <si>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</si>
  <si>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</si>
  <si>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</si>
  <si>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</si>
  <si>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</si>
  <si>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</si>
  <si>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</si>
  <si>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</si>
  <si>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</si>
  <si>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</si>
  <si>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</si>
  <si>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</si>
  <si>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</si>
  <si>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</si>
  <si>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</si>
  <si>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</si>
  <si>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</si>
  <si>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</si>
  <si>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</si>
  <si>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</si>
  <si>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</si>
  <si>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</si>
  <si>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</si>
  <si>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</si>
  <si>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</si>
  <si>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</si>
  <si>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</si>
  <si>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</si>
  <si>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</si>
  <si>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</si>
  <si>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</si>
  <si>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</si>
  <si>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</si>
  <si>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</si>
  <si>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</si>
  <si>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</si>
  <si>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</si>
  <si>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</si>
  <si>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</si>
  <si>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</si>
  <si>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</si>
  <si>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</si>
  <si>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</si>
  <si>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</si>
  <si>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</si>
  <si>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</si>
  <si>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</si>
  <si>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</si>
  <si>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</si>
  <si>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</si>
  <si>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</si>
  <si>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</si>
  <si>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</si>
  <si>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</si>
  <si>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</si>
  <si>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</si>
  <si>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</si>
  <si>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</si>
  <si>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</si>
  <si>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</si>
  <si>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</si>
  <si>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</si>
  <si>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</si>
  <si>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</si>
  <si>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</si>
  <si>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</si>
  <si>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</si>
  <si>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</si>
  <si>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</si>
  <si>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</si>
  <si>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</si>
  <si>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</si>
  <si>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</si>
  <si>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</si>
  <si>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</si>
  <si>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</si>
  <si>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</si>
  <si>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</si>
  <si>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</si>
  <si>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</si>
  <si>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</si>
  <si>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</si>
  <si>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</si>
  <si>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</si>
  <si>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</si>
  <si>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</si>
  <si>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</si>
  <si>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</si>
  <si>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</si>
  <si>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</si>
  <si>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</si>
  <si>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</si>
  <si>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</si>
  <si>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</si>
  <si>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</si>
  <si>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</si>
  <si>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</si>
  <si>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</si>
  <si>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</si>
  <si>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</si>
  <si>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</si>
  <si>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</si>
  <si>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</si>
  <si>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</si>
  <si>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</si>
  <si>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</si>
  <si>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</si>
  <si>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</si>
  <si>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</si>
  <si>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</si>
  <si>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</si>
  <si>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</si>
  <si>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</si>
  <si>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</si>
  <si>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</si>
  <si>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</si>
  <si>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</si>
  <si>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</si>
  <si>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</si>
  <si>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</si>
  <si>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</si>
  <si>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</si>
  <si>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</si>
  <si>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</si>
  <si>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</si>
  <si>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</si>
  <si>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</si>
  <si>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</si>
  <si>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</si>
  <si>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</si>
  <si>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</si>
  <si>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</si>
  <si>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</si>
  <si>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</si>
  <si>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</si>
  <si>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</si>
  <si>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</si>
  <si>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</si>
  <si>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</si>
  <si>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</si>
  <si>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</si>
  <si>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</si>
  <si>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</si>
  <si>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</si>
  <si>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</si>
  <si>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</si>
  <si>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</si>
  <si>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</si>
  <si>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</si>
  <si>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</si>
  <si>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</si>
  <si>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</si>
  <si>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</si>
  <si>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</si>
  <si>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</si>
  <si>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</si>
  <si>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</si>
  <si>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</si>
  <si>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</si>
  <si>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</si>
  <si>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</si>
  <si>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</si>
  <si>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</si>
  <si>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</si>
  <si>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</si>
  <si>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</si>
  <si>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</si>
  <si>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</si>
  <si>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</si>
  <si>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</si>
  <si>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</si>
  <si>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</si>
  <si>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</si>
  <si>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</si>
  <si>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</si>
  <si>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</si>
  <si>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</si>
  <si>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</si>
  <si>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</si>
  <si>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</si>
  <si>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</si>
  <si>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</si>
  <si>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</si>
  <si>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</si>
  <si>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</si>
  <si>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</si>
  <si>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</si>
  <si>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</si>
  <si>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</si>
  <si>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</si>
  <si>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</si>
  <si>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</si>
  <si>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</si>
  <si>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</si>
  <si>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</si>
  <si>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</si>
  <si>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</si>
  <si>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</si>
  <si>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</si>
  <si>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</si>
  <si>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</si>
  <si>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</si>
  <si>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</si>
  <si>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</si>
  <si>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</si>
  <si>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</si>
  <si>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</si>
  <si>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</si>
  <si>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</si>
  <si>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</si>
  <si>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</si>
  <si>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</si>
  <si>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</si>
  <si>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</si>
  <si>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</si>
  <si>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</si>
  <si>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</si>
  <si>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</si>
  <si>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</si>
  <si>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</si>
  <si>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</si>
  <si>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</si>
  <si>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</si>
  <si>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</si>
  <si>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</si>
  <si>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</si>
  <si>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</si>
  <si>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</si>
  <si>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</si>
  <si>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</si>
  <si>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</si>
  <si>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</si>
  <si>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</si>
  <si>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</si>
  <si>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</si>
  <si>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</si>
  <si>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</si>
  <si>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</si>
  <si>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</si>
  <si>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</si>
  <si>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</si>
  <si>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</si>
  <si>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</si>
  <si>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</si>
  <si>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</si>
  <si>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</si>
  <si>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</si>
  <si>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</si>
  <si>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</si>
  <si>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</si>
  <si>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</si>
  <si>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</si>
  <si>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</si>
  <si>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</si>
  <si>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</si>
  <si>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</si>
  <si>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</si>
  <si>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</si>
  <si>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</si>
  <si>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</si>
  <si>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</si>
  <si>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</si>
  <si>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</si>
  <si>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</si>
  <si>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</si>
  <si>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</si>
  <si>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</si>
  <si>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</si>
  <si>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</si>
  <si>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</si>
  <si>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</si>
  <si>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</si>
  <si>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</si>
  <si>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</si>
  <si>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</si>
  <si>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</si>
  <si>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</si>
  <si>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</si>
  <si>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</si>
  <si>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</si>
  <si>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</si>
  <si>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</si>
  <si>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</si>
  <si>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</si>
  <si>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</si>
  <si>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</si>
  <si>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</si>
  <si>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</si>
  <si>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</si>
  <si>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</si>
  <si>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</si>
  <si>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</si>
  <si>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</si>
  <si>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</si>
  <si>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</si>
  <si>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</si>
  <si>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</si>
  <si>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</si>
  <si>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</si>
  <si>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</si>
  <si>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</si>
  <si>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</si>
  <si>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</si>
  <si>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</si>
  <si>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</si>
  <si>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</si>
  <si>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</si>
  <si>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</si>
  <si>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</si>
  <si>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</si>
  <si>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</si>
  <si>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</si>
  <si>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</si>
  <si>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</si>
  <si>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</si>
  <si>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</si>
  <si>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</si>
  <si>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</si>
  <si>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</si>
  <si>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</si>
  <si>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</si>
  <si>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</si>
  <si>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</si>
  <si>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</si>
  <si>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</si>
  <si>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</si>
  <si>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</si>
  <si>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</si>
  <si>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</si>
  <si>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</si>
  <si>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</si>
  <si>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</si>
  <si>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</si>
  <si>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</si>
  <si>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</si>
  <si>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</si>
  <si>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</si>
  <si>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</si>
  <si>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</si>
  <si>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</si>
  <si>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</si>
  <si>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</si>
  <si>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</si>
  <si>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</si>
  <si>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</si>
  <si>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</si>
  <si>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</si>
  <si>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</si>
  <si>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</si>
  <si>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</si>
  <si>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</si>
  <si>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</si>
  <si>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</si>
  <si>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</si>
  <si>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</si>
  <si>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</si>
  <si>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</si>
  <si>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</si>
  <si>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</si>
  <si>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</si>
  <si>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</si>
  <si>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</si>
  <si>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</si>
  <si>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</si>
  <si>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</si>
  <si>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</si>
  <si>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</si>
  <si>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</si>
  <si>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</si>
  <si>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</si>
  <si>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</si>
  <si>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</si>
  <si>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</si>
  <si>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</si>
  <si>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</si>
  <si>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</si>
  <si>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</si>
  <si>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</si>
  <si>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</si>
  <si>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</si>
  <si>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</si>
  <si>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</si>
  <si>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</si>
  <si>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</si>
  <si>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</si>
  <si>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</si>
  <si>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</si>
  <si>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</si>
  <si>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</si>
  <si>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</si>
  <si>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</si>
  <si>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</si>
  <si>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</si>
  <si>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</si>
  <si>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</si>
  <si>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</si>
  <si>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</si>
  <si>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</si>
  <si>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</si>
  <si>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</si>
  <si>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</si>
  <si>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</si>
  <si>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</si>
  <si>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</si>
  <si>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</si>
  <si>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</si>
  <si>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</si>
  <si>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</si>
  <si>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</si>
  <si>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</si>
  <si>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</si>
  <si>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</si>
  <si>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</si>
  <si>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</si>
  <si>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</si>
  <si>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</si>
  <si>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</si>
  <si>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</si>
  <si>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</si>
  <si>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</si>
  <si>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</si>
  <si>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</si>
  <si>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</si>
  <si>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</si>
  <si>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</si>
  <si>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</si>
  <si>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</si>
  <si>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</si>
  <si>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</si>
  <si>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</si>
  <si>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</si>
  <si>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</si>
  <si>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</si>
  <si>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</si>
  <si>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</si>
  <si>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</si>
  <si>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</si>
  <si>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</si>
  <si>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</si>
  <si>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</si>
  <si>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</si>
  <si>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</si>
  <si>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</si>
  <si>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</si>
  <si>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</si>
  <si>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</si>
  <si>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</si>
  <si>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</si>
  <si>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</si>
  <si>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</si>
  <si>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</si>
  <si>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</si>
  <si>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</si>
  <si>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</si>
  <si>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</si>
  <si>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</si>
  <si>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</si>
  <si>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</si>
  <si>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</si>
  <si>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</si>
  <si>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</si>
  <si>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</si>
  <si>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</si>
  <si>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</si>
  <si>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</si>
  <si>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</si>
  <si>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</si>
  <si>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</si>
  <si>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</si>
  <si>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</si>
  <si>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</si>
  <si>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</si>
  <si>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</si>
  <si>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</si>
  <si>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</si>
  <si>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</si>
  <si>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</si>
  <si>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</si>
  <si>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</si>
  <si>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</si>
  <si>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</si>
  <si>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</si>
  <si>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</si>
  <si>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</si>
  <si>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</si>
  <si>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</si>
  <si>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</si>
  <si>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</si>
  <si>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</si>
  <si>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</si>
  <si>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</si>
  <si>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</si>
  <si>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</si>
  <si>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</si>
  <si>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</si>
  <si>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</si>
  <si>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</si>
  <si>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</si>
  <si>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</si>
  <si>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</si>
  <si>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</si>
  <si>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</si>
  <si>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</si>
  <si>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</si>
  <si>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</si>
  <si>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</si>
  <si>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</si>
  <si>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</si>
  <si>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</si>
  <si>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</si>
  <si>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</si>
  <si>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</si>
  <si>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</si>
  <si>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</si>
  <si>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</si>
  <si>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</si>
  <si>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</si>
  <si>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</si>
  <si>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</si>
  <si>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</si>
  <si>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</si>
  <si>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</si>
  <si>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</si>
  <si>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</si>
  <si>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</si>
  <si>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</si>
  <si>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</si>
  <si>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</si>
  <si>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</si>
  <si>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</si>
  <si>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</si>
  <si>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</si>
  <si>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</si>
  <si>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</si>
  <si>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</si>
  <si>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</si>
  <si>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</si>
  <si>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</si>
  <si>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</si>
  <si>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</si>
  <si>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</si>
  <si>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</si>
  <si>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</si>
  <si>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</si>
  <si>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</si>
  <si>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</si>
  <si>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</si>
  <si>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</si>
  <si>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</si>
  <si>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</si>
  <si>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</si>
  <si>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</si>
  <si>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</si>
  <si>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</si>
  <si>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</si>
  <si>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</si>
  <si>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</si>
  <si>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</si>
  <si>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</si>
  <si>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</si>
  <si>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</si>
  <si>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</si>
  <si>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</si>
  <si>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</si>
  <si>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</si>
  <si>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</si>
  <si>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</si>
  <si>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</si>
  <si>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</si>
  <si>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</si>
  <si>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</si>
  <si>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</si>
  <si>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</si>
  <si>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</si>
  <si>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</si>
  <si>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</si>
  <si>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</si>
  <si>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</si>
  <si>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</si>
  <si>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</si>
  <si>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</si>
  <si>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</si>
  <si>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</si>
  <si>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</si>
  <si>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</si>
  <si>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</si>
  <si>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</si>
  <si>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</si>
  <si>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</si>
  <si>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</si>
  <si>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</si>
  <si>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</si>
  <si>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</si>
  <si>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</si>
  <si>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</si>
  <si>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</si>
  <si>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</si>
  <si>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</si>
  <si>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</si>
  <si>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</si>
  <si>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</si>
  <si>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</si>
  <si>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</si>
  <si>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</si>
  <si>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</si>
  <si>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</si>
  <si>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</si>
  <si>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</si>
  <si>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</si>
  <si>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</si>
  <si>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</si>
  <si>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</si>
  <si>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</si>
  <si>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</si>
  <si>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</si>
  <si>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</si>
  <si>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</si>
  <si>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</si>
  <si>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</si>
  <si>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</si>
  <si>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</si>
  <si>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</si>
  <si>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</si>
  <si>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</si>
  <si>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</si>
  <si>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</si>
  <si>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</si>
  <si>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</si>
  <si>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</si>
  <si>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</si>
  <si>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</si>
  <si>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</si>
  <si>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</si>
  <si>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</si>
  <si>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</si>
  <si>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</si>
  <si>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</si>
  <si>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</si>
  <si>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</si>
  <si>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</si>
  <si>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</si>
  <si>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</si>
  <si>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</si>
  <si>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</si>
  <si>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</si>
  <si>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</si>
  <si>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</si>
  <si>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</si>
  <si>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</si>
  <si>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</si>
  <si>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</si>
  <si>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</si>
  <si>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</si>
  <si>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</si>
  <si>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</si>
  <si>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</si>
  <si>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</si>
  <si>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</si>
  <si>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</si>
  <si>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</si>
  <si>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</si>
  <si>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</si>
  <si>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</si>
  <si>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</si>
  <si>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</si>
  <si>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</si>
  <si>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</si>
  <si>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</si>
  <si>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</si>
  <si>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</si>
  <si>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</si>
  <si>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</si>
  <si>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</si>
  <si>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</si>
  <si>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</si>
  <si>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</si>
  <si>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</si>
  <si>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</si>
  <si>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</si>
  <si>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</si>
  <si>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</si>
  <si>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</si>
  <si>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</si>
  <si>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</si>
  <si>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</si>
  <si>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</si>
  <si>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</si>
  <si>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</si>
  <si>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</si>
  <si>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</si>
  <si>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</si>
  <si>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</si>
  <si>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</si>
  <si>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</si>
  <si>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</si>
  <si>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</si>
  <si>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</si>
  <si>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</si>
  <si>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</si>
  <si>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</si>
  <si>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</si>
  <si>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</si>
  <si>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</si>
  <si>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</si>
  <si>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</si>
  <si>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</si>
  <si>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</si>
  <si>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</si>
  <si>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</si>
  <si>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</si>
  <si>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</si>
  <si>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</si>
  <si>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</si>
  <si>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</si>
  <si>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</si>
  <si>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</si>
  <si>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</si>
  <si>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</si>
  <si>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</si>
  <si>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</si>
  <si>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</si>
  <si>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</si>
  <si>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</si>
  <si>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</si>
  <si>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</si>
  <si>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</si>
  <si>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</si>
  <si>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</si>
  <si>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</si>
  <si>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</si>
  <si>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</si>
  <si>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</si>
  <si>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</si>
  <si>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</si>
  <si>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</si>
  <si>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</si>
  <si>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</si>
  <si>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</si>
  <si>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</si>
  <si>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</si>
  <si>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</si>
  <si>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</si>
  <si>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</si>
  <si>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</si>
  <si>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</si>
  <si>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</si>
  <si>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</si>
  <si>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</si>
  <si>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</si>
  <si>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</si>
  <si>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</si>
  <si>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</si>
  <si>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</si>
  <si>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</si>
  <si>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</si>
  <si>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</si>
  <si>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</si>
  <si>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</si>
  <si>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</si>
  <si>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</si>
  <si>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</si>
  <si>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</si>
  <si>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</si>
  <si>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</si>
  <si>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</si>
  <si>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</si>
  <si>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</si>
  <si>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</si>
  <si>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</si>
  <si>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</si>
  <si>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</si>
  <si>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</si>
  <si>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</si>
  <si>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</si>
  <si>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</si>
  <si>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</si>
  <si>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</si>
  <si>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</si>
  <si>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</si>
  <si>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</si>
  <si>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</si>
  <si>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</si>
  <si>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</si>
  <si>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</si>
  <si>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</si>
  <si>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</si>
  <si>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</si>
  <si>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</si>
  <si>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</si>
  <si>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</si>
  <si>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</si>
  <si>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</si>
  <si>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</si>
  <si>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</si>
  <si>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</si>
  <si>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</si>
  <si>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</si>
  <si>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</si>
  <si>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</si>
  <si>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</si>
  <si>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</si>
  <si>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</si>
  <si>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</si>
  <si>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</si>
  <si>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</si>
  <si>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</si>
  <si>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</si>
  <si>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</si>
  <si>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</si>
  <si>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</si>
  <si>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</si>
  <si>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</si>
  <si>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</si>
  <si>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</si>
  <si>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</si>
  <si>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</si>
  <si>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</si>
  <si>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</si>
  <si>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</si>
  <si>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</si>
  <si>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</si>
  <si>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</si>
  <si>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</si>
  <si>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</si>
  <si>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</si>
  <si>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</si>
  <si>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</si>
  <si>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</si>
  <si>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</si>
  <si>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</si>
  <si>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</si>
  <si>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</si>
  <si>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</si>
  <si>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</si>
  <si>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</si>
  <si>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</si>
  <si>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</si>
  <si>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</si>
  <si>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</si>
  <si>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</si>
  <si>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</si>
  <si>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</si>
  <si>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</si>
  <si>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</si>
  <si>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</si>
  <si>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</si>
  <si>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</si>
  <si>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</si>
  <si>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</si>
  <si>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</si>
  <si>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</si>
  <si>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</si>
  <si>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</si>
  <si>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</si>
  <si>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</si>
  <si>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</si>
  <si>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</si>
  <si>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</si>
  <si>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</si>
  <si>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</si>
  <si>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</si>
  <si>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</si>
  <si>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</si>
  <si>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</si>
  <si>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</si>
  <si>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</si>
  <si>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</si>
  <si>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</si>
  <si>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</si>
  <si>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</si>
  <si>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</si>
  <si>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</si>
  <si>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</si>
  <si>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</si>
  <si>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</si>
  <si>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</si>
  <si>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</si>
  <si>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</si>
  <si>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</si>
  <si>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</si>
  <si>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</si>
  <si>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</si>
  <si>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</si>
  <si>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</si>
  <si>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</si>
  <si>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</si>
  <si>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</si>
  <si>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</si>
  <si>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</si>
  <si>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</si>
  <si>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</si>
  <si>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</si>
  <si>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</si>
  <si>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</si>
  <si>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</si>
  <si>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</si>
  <si>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</si>
  <si>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</si>
  <si>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</si>
  <si>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</si>
  <si>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</si>
  <si>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</si>
  <si>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</si>
  <si>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</si>
  <si>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</si>
  <si>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</si>
  <si>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</si>
  <si>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</si>
  <si>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</si>
  <si>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</si>
  <si>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</si>
  <si>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</si>
  <si>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</si>
  <si>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</si>
  <si>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</si>
  <si>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</si>
  <si>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</si>
  <si>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</si>
  <si>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</si>
  <si>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</si>
  <si>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</si>
  <si>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</si>
  <si>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</si>
  <si>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</si>
  <si>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</si>
  <si>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</si>
  <si>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</si>
  <si>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</si>
  <si>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</si>
  <si>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</si>
  <si>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</si>
  <si>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</si>
  <si>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</si>
  <si>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</si>
  <si>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</si>
  <si>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</si>
  <si>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</si>
  <si>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</si>
  <si>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</si>
  <si>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</si>
  <si>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</si>
  <si>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</si>
  <si>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</si>
  <si>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</si>
  <si>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</si>
  <si>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</si>
  <si>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</si>
  <si>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</si>
  <si>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</si>
  <si>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</si>
  <si>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</si>
  <si>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</si>
  <si>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</si>
  <si>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</si>
  <si>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</si>
  <si>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</si>
  <si>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</si>
  <si>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</si>
  <si>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</si>
  <si>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</si>
  <si>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</si>
  <si>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</si>
  <si>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</si>
  <si>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</si>
  <si>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</si>
  <si>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</si>
  <si>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</si>
  <si>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</si>
  <si>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</si>
  <si>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</si>
  <si>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</si>
  <si>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</si>
  <si>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</si>
  <si>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</si>
  <si>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</si>
  <si>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</si>
  <si>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</si>
  <si>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</si>
  <si>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</si>
  <si>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</si>
  <si>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</si>
  <si>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</si>
  <si>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</si>
  <si>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</si>
  <si>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</si>
  <si>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</si>
  <si>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</si>
  <si>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</si>
  <si>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</si>
  <si>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</si>
  <si>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</si>
  <si>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</si>
  <si>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</si>
  <si>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</si>
  <si>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</si>
  <si>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</si>
  <si>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</si>
  <si>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</si>
  <si>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</si>
  <si>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</si>
  <si>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</si>
  <si>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</si>
  <si>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</si>
  <si>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</si>
  <si>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</si>
  <si>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</si>
  <si>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</si>
  <si>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</si>
  <si>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</si>
  <si>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</si>
  <si>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</si>
  <si>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</si>
  <si>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</si>
  <si>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</si>
  <si>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</si>
  <si>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</si>
  <si>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</si>
  <si>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</si>
  <si>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</si>
  <si>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</si>
  <si>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</si>
  <si>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</si>
  <si>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</si>
  <si>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</si>
  <si>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</si>
  <si>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</si>
  <si>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</si>
  <si>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</si>
  <si>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</si>
  <si>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</si>
  <si>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</si>
  <si>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</si>
  <si>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</si>
  <si>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</si>
  <si>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</si>
  <si>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</si>
  <si>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</si>
  <si>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</si>
  <si>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</si>
  <si>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</si>
  <si>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</si>
  <si>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</si>
  <si>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</si>
  <si>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</si>
  <si>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</si>
  <si>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</si>
  <si>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</si>
  <si>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</si>
  <si>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</si>
  <si>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</si>
  <si>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</si>
  <si>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</si>
  <si>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</si>
  <si>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</si>
  <si>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</si>
  <si>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</si>
  <si>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</si>
  <si>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</si>
  <si>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</si>
  <si>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</si>
  <si>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</si>
  <si>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</si>
  <si>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</si>
  <si>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</si>
  <si>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</si>
  <si>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</si>
  <si>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</si>
  <si>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</si>
  <si>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</si>
  <si>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</si>
  <si>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</si>
  <si>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</si>
  <si>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</si>
  <si>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</si>
  <si>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</si>
  <si>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</si>
  <si>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</si>
  <si>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</si>
  <si>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</si>
  <si>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</si>
  <si>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</si>
  <si>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</si>
  <si>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</si>
  <si>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</si>
  <si>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</si>
  <si>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</si>
  <si>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</si>
  <si>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</si>
  <si>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</si>
  <si>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</si>
  <si>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</si>
  <si>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</si>
  <si>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</si>
  <si>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</si>
  <si>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</si>
  <si>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</si>
  <si>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</si>
  <si>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</si>
  <si>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</si>
  <si>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</si>
  <si>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</si>
  <si>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</si>
  <si>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</si>
  <si>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</si>
  <si>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</si>
  <si>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</si>
  <si>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</si>
  <si>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</si>
  <si>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</si>
  <si>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</si>
  <si>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</si>
  <si>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</si>
  <si>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</si>
  <si>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</si>
  <si>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</si>
  <si>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</si>
  <si>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</si>
  <si>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</si>
  <si>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</si>
  <si>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</si>
  <si>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</si>
  <si>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</si>
  <si>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</si>
  <si>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</si>
  <si>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</si>
  <si>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</si>
  <si>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</si>
  <si>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</si>
  <si>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</si>
  <si>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</si>
  <si>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</si>
  <si>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</si>
  <si>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</si>
  <si>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</si>
  <si>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</si>
  <si>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</si>
  <si>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</si>
  <si>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</si>
  <si>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</si>
  <si>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</si>
  <si>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</si>
  <si>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</si>
  <si>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</si>
  <si>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</si>
  <si>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</si>
  <si>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</si>
  <si>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</si>
  <si>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</si>
  <si>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</si>
  <si>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</si>
  <si>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</si>
  <si>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</si>
  <si>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</si>
  <si>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</si>
  <si>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</si>
  <si>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</si>
  <si>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</si>
  <si>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</si>
  <si>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</si>
  <si>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</si>
  <si>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</si>
  <si>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</si>
  <si>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</si>
  <si>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</si>
  <si>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</si>
  <si>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</si>
  <si>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</si>
  <si>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</si>
  <si>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</si>
  <si>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</si>
  <si>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</si>
  <si>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</si>
  <si>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</si>
  <si>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</si>
  <si>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</si>
  <si>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</si>
  <si>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</si>
  <si>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</si>
  <si>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</si>
  <si>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</si>
  <si>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</si>
  <si>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</si>
  <si>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</si>
  <si>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</si>
  <si>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</si>
  <si>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</si>
  <si>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</si>
  <si>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</si>
  <si>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</si>
  <si>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</si>
  <si>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</si>
  <si>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</si>
  <si>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</si>
  <si>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</si>
  <si>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</si>
  <si>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</si>
  <si>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</si>
  <si>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</si>
  <si>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</si>
  <si>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</si>
  <si>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</si>
  <si>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</si>
  <si>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</si>
  <si>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</si>
  <si>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</si>
  <si>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</si>
  <si>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</si>
  <si>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</si>
  <si>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</si>
  <si>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</si>
  <si>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</si>
  <si>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</si>
  <si>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</si>
  <si>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</si>
  <si>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</si>
  <si>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</si>
  <si>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</si>
  <si>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</si>
  <si>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</si>
  <si>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</si>
  <si>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</si>
  <si>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</si>
  <si>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</si>
  <si>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</si>
  <si>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</si>
  <si>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</si>
  <si>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</si>
  <si>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</si>
  <si>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</si>
  <si>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</si>
  <si>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</si>
  <si>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</si>
  <si>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</si>
  <si>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</si>
  <si>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</si>
  <si>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</si>
  <si>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</si>
  <si>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</si>
  <si>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</si>
  <si>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</si>
  <si>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</si>
  <si>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</si>
  <si>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</si>
  <si>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</si>
  <si>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</si>
  <si>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</si>
  <si>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</si>
  <si>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</si>
  <si>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</si>
  <si>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</si>
  <si>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</si>
  <si>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</si>
  <si>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</si>
  <si>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</si>
  <si>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</si>
  <si>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</si>
  <si>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</si>
  <si>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</si>
  <si>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</si>
  <si>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</si>
  <si>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</si>
  <si>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</si>
  <si>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</si>
  <si>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</si>
  <si>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</si>
  <si>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</si>
  <si>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</si>
  <si>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</si>
  <si>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</si>
  <si>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</si>
  <si>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</si>
  <si>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</si>
  <si>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</si>
  <si>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</si>
  <si>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</si>
  <si>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</si>
  <si>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</si>
  <si>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</si>
  <si>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</si>
  <si>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</si>
  <si>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</si>
  <si>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</si>
  <si>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</si>
  <si>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</si>
  <si>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</si>
  <si>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</si>
  <si>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</si>
  <si>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</si>
  <si>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</si>
  <si>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</si>
  <si>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</si>
  <si>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</si>
  <si>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</si>
  <si>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</si>
  <si>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</si>
  <si>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</si>
  <si>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</si>
  <si>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</si>
  <si>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</si>
  <si>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</si>
  <si>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</si>
  <si>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</si>
  <si>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</si>
  <si>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</si>
  <si>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</si>
  <si>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</si>
  <si>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</si>
  <si>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</si>
  <si>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</si>
  <si>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</si>
  <si>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</si>
  <si>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</si>
  <si>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</si>
  <si>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</si>
  <si>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</si>
  <si>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</si>
  <si>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</si>
  <si>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</si>
  <si>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</si>
  <si>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</si>
  <si>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</si>
  <si>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</si>
  <si>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</si>
  <si>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</si>
  <si>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</si>
  <si>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</si>
  <si>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</si>
  <si>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</si>
  <si>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</si>
  <si>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</si>
  <si>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</si>
  <si>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</si>
  <si>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</si>
  <si>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</si>
  <si>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</si>
  <si>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</si>
  <si>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</si>
  <si>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</si>
  <si>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</si>
  <si>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</si>
  <si>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</si>
  <si>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</si>
  <si>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</si>
  <si>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</si>
  <si>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</si>
  <si>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</si>
  <si>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</si>
  <si>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</si>
  <si>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</si>
  <si>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</si>
  <si>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</si>
  <si>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</si>
  <si>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</si>
  <si>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</si>
  <si>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</si>
  <si>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</si>
  <si>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</si>
  <si>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</si>
  <si>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</si>
  <si>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</si>
  <si>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</si>
  <si>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</si>
  <si>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</si>
  <si>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</si>
  <si>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</si>
  <si>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</si>
  <si>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</si>
  <si>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</si>
  <si>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</si>
  <si>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</si>
  <si>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</si>
  <si>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</si>
  <si>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</si>
  <si>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</si>
  <si>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</si>
  <si>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</si>
  <si>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</si>
  <si>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</si>
  <si>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</si>
  <si>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</si>
  <si>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</si>
  <si>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</si>
  <si>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</si>
  <si>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</si>
  <si>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</si>
  <si>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</si>
  <si>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</si>
  <si>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</si>
  <si>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</si>
  <si>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</si>
  <si>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</si>
  <si>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</si>
  <si>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</si>
  <si>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</si>
  <si>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</si>
  <si>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</si>
  <si>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</si>
  <si>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</si>
  <si>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</si>
  <si>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</si>
  <si>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</si>
  <si>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</si>
  <si>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</si>
  <si>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</si>
  <si>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</si>
  <si>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</si>
  <si>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</si>
  <si>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</si>
  <si>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</si>
  <si>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</si>
  <si>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</si>
  <si>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</si>
  <si>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</si>
  <si>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</si>
  <si>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</si>
  <si>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</si>
  <si>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</si>
  <si>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</si>
  <si>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</si>
  <si>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</si>
  <si>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</si>
  <si>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</si>
  <si>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</si>
  <si>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</si>
  <si>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</si>
  <si>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</si>
  <si>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</si>
  <si>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</si>
  <si>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</si>
  <si>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</si>
  <si>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</si>
  <si>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</si>
  <si>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</si>
  <si>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</si>
  <si>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</si>
  <si>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</si>
  <si>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</si>
  <si>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</si>
  <si>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</si>
  <si>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</si>
  <si>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</si>
  <si>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</si>
  <si>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</si>
  <si>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</si>
  <si>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</si>
  <si>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</si>
  <si>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</si>
  <si>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</si>
  <si>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</si>
  <si>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</si>
  <si>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</si>
  <si>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</si>
  <si>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</si>
  <si>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</si>
  <si>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</si>
  <si>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</si>
  <si>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</si>
  <si>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</si>
  <si>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</si>
  <si>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</si>
  <si>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</si>
  <si>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</si>
  <si>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</si>
  <si>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</si>
  <si>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</si>
  <si>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</si>
  <si>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</si>
  <si>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</si>
  <si>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</si>
  <si>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</si>
  <si>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</si>
  <si>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</si>
  <si>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</si>
  <si>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</si>
  <si>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</si>
  <si>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</si>
  <si>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</si>
  <si>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</si>
  <si>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</si>
  <si>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</si>
  <si>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</si>
  <si>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</si>
  <si>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</si>
  <si>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</si>
  <si>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</si>
  <si>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</si>
  <si>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</si>
  <si>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</si>
  <si>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</si>
  <si>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</si>
  <si>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</si>
  <si>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</si>
  <si>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</si>
  <si>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</si>
  <si>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</si>
  <si>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</si>
  <si>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</si>
  <si>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</si>
  <si>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</si>
  <si>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</si>
  <si>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</si>
  <si>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</si>
  <si>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</si>
  <si>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</si>
  <si>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</si>
  <si>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</si>
  <si>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</si>
  <si>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</si>
  <si>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</si>
  <si>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</si>
  <si>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</si>
  <si>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</si>
  <si>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</si>
  <si>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</si>
  <si>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</si>
  <si>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</si>
  <si>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</si>
  <si>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</si>
  <si>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</si>
  <si>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</si>
  <si>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</si>
  <si>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</si>
  <si>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</si>
  <si>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</si>
  <si>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</si>
  <si>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</si>
  <si>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</si>
  <si>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</si>
  <si>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</si>
  <si>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</si>
  <si>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</si>
  <si>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</si>
  <si>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</si>
  <si>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</si>
  <si>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</si>
  <si>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</si>
  <si>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</si>
  <si>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</si>
  <si>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</si>
  <si>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</si>
  <si>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</si>
  <si>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</si>
  <si>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</si>
  <si>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</si>
  <si>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</si>
  <si>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</si>
  <si>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</si>
  <si>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</si>
  <si>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</si>
  <si>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</si>
  <si>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</si>
  <si>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</si>
  <si>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</si>
  <si>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</si>
  <si>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</si>
  <si>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</si>
  <si>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</si>
  <si>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</si>
  <si>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</si>
  <si>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</si>
  <si>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</si>
  <si>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</si>
  <si>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</si>
  <si>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</si>
  <si>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</si>
  <si>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</si>
  <si>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</si>
  <si>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</si>
  <si>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</si>
  <si>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</si>
  <si>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</si>
  <si>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</si>
  <si>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</si>
  <si>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</si>
  <si>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</si>
  <si>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</si>
  <si>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</si>
  <si>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</si>
  <si>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</si>
  <si>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</si>
  <si>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</si>
  <si>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</si>
  <si>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</si>
  <si>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</si>
  <si>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</si>
  <si>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</si>
  <si>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</si>
  <si>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</si>
  <si>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</si>
  <si>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</si>
  <si>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</si>
  <si>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</si>
  <si>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</si>
  <si>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</si>
  <si>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</si>
  <si>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</si>
  <si>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</si>
  <si>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</si>
  <si>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</si>
  <si>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</si>
  <si>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</si>
  <si>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</si>
  <si>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</si>
  <si>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</si>
  <si>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</si>
  <si>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</si>
  <si>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</si>
  <si>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</si>
  <si>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</si>
  <si>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</si>
  <si>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</si>
  <si>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</si>
  <si>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</si>
  <si>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</si>
  <si>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</si>
  <si>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</si>
  <si>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</si>
  <si>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</si>
  <si>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</si>
  <si>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</si>
  <si>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</si>
  <si>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</si>
  <si>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</si>
  <si>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</si>
  <si>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</si>
  <si>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</si>
  <si>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</si>
  <si>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</si>
  <si>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</si>
  <si>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</si>
  <si>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</si>
  <si>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</si>
  <si>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</si>
  <si>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</si>
  <si>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</si>
  <si>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</si>
  <si>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</si>
  <si>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</si>
  <si>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</si>
  <si>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</si>
  <si>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</si>
  <si>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</si>
  <si>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</si>
  <si>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</si>
  <si>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</si>
  <si>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</si>
  <si>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</si>
  <si>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</si>
  <si>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</si>
  <si>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</si>
  <si>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</si>
  <si>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</si>
  <si>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</si>
  <si>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</si>
  <si>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</si>
  <si>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</si>
  <si>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</si>
  <si>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</si>
  <si>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</si>
  <si>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</si>
  <si>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</si>
  <si>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</si>
  <si>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</si>
  <si>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</si>
  <si>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</si>
  <si>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</si>
  <si>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</si>
  <si>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</si>
  <si>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</si>
  <si>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</si>
  <si>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</si>
  <si>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</si>
  <si>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</si>
  <si>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</si>
  <si>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</si>
  <si>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</si>
  <si>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</si>
  <si>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</si>
  <si>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</si>
  <si>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</si>
  <si>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</si>
  <si>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</si>
  <si>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</si>
  <si>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</si>
  <si>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</si>
  <si>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</si>
  <si>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</si>
  <si>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</si>
  <si>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</si>
  <si>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</si>
  <si>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</si>
  <si>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</si>
  <si>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</si>
  <si>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</si>
  <si>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</si>
  <si>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</si>
  <si>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</si>
  <si>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</si>
  <si>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</si>
  <si>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</si>
  <si>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</si>
  <si>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</si>
  <si>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</si>
  <si>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</si>
  <si>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</si>
  <si>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</si>
  <si>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</si>
  <si>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</si>
  <si>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</si>
  <si>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</si>
  <si>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</si>
  <si>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</si>
  <si>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</si>
  <si>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</si>
  <si>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</si>
  <si>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</si>
  <si>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</si>
  <si>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</si>
  <si>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</si>
  <si>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</si>
  <si>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</si>
  <si>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</si>
  <si>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</si>
  <si>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</si>
  <si>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</si>
  <si>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</si>
  <si>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</si>
  <si>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</si>
  <si>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</si>
  <si>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</si>
  <si>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</si>
  <si>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</si>
  <si>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</si>
  <si>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</si>
  <si>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</si>
  <si>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</si>
  <si>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</si>
  <si>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</si>
  <si>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</si>
  <si>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</si>
  <si>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</si>
  <si>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</si>
  <si>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</si>
  <si>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</si>
  <si>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</si>
  <si>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</si>
  <si>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</si>
  <si>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</si>
  <si>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</si>
  <si>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</si>
  <si>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</si>
  <si>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</si>
  <si>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</si>
  <si>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</si>
  <si>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</si>
  <si>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</si>
  <si>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</si>
  <si>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</si>
  <si>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</si>
  <si>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</si>
  <si>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</si>
  <si>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</si>
  <si>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</si>
  <si>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</si>
  <si>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</si>
  <si>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</si>
  <si>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</si>
  <si>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</si>
  <si>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</si>
  <si>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</si>
  <si>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</si>
  <si>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</si>
  <si>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</si>
  <si>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</si>
  <si>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</si>
  <si>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</si>
  <si>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</si>
  <si>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</si>
  <si>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</si>
  <si>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</si>
  <si>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</si>
  <si>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</si>
  <si>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</si>
  <si>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</si>
  <si>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</si>
  <si>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</si>
  <si>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</si>
  <si>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</si>
  <si>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</si>
  <si>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</si>
  <si>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</si>
  <si>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</si>
  <si>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</si>
  <si>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</si>
  <si>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</si>
  <si>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</si>
  <si>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</si>
  <si>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</si>
  <si>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</si>
  <si>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</si>
  <si>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</si>
  <si>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</si>
  <si>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</si>
  <si>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</si>
  <si>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</si>
  <si>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</si>
  <si>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</si>
  <si>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</si>
  <si>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</si>
  <si>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</si>
  <si>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</si>
  <si>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</si>
  <si>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</si>
  <si>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</si>
  <si>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</si>
  <si>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</si>
  <si>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</si>
  <si>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</si>
  <si>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</si>
  <si>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</si>
  <si>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</si>
  <si>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</si>
  <si>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</si>
  <si>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</si>
  <si>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</si>
  <si>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</si>
  <si>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</si>
  <si>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</si>
  <si>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</si>
  <si>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</si>
  <si>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</si>
  <si>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</si>
  <si>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</si>
  <si>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</si>
  <si>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</si>
  <si>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</si>
  <si>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</si>
  <si>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</si>
  <si>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</si>
  <si>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</si>
  <si>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</si>
  <si>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</si>
  <si>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</si>
  <si>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</si>
  <si>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</si>
  <si>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</si>
  <si>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</si>
  <si>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</si>
  <si>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</si>
  <si>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</si>
  <si>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</si>
  <si>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</si>
  <si>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</si>
  <si>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</si>
  <si>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</si>
  <si>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</si>
  <si>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</si>
  <si>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</si>
  <si>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</si>
  <si>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</si>
  <si>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</si>
  <si>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</si>
  <si>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</si>
  <si>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</si>
  <si>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</si>
  <si>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</si>
  <si>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</si>
  <si>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</si>
  <si>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</si>
  <si>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</si>
  <si>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</si>
  <si>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</si>
  <si>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</si>
  <si>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</si>
  <si>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</si>
  <si>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</si>
  <si>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</si>
  <si>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</si>
  <si>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</si>
  <si>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</si>
  <si>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</si>
  <si>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</si>
  <si>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</si>
  <si>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</si>
  <si>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</si>
  <si>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</si>
  <si>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</si>
  <si>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</si>
  <si>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</si>
  <si>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</si>
  <si>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</si>
  <si>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</si>
  <si>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</si>
  <si>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</si>
  <si>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</si>
  <si>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</si>
  <si>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</si>
  <si>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</si>
  <si>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</si>
  <si>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</si>
  <si>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</si>
  <si>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</si>
  <si>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</si>
  <si>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</si>
  <si>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</si>
  <si>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</si>
  <si>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</si>
  <si>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</si>
  <si>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</si>
  <si>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</si>
  <si>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</si>
  <si>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</si>
  <si>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</si>
  <si>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</si>
  <si>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</si>
  <si>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</si>
  <si>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</si>
  <si>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</si>
  <si>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</si>
  <si>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</si>
  <si>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</si>
  <si>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</si>
  <si>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</si>
  <si>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</si>
  <si>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</si>
  <si>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</si>
  <si>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</si>
  <si>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</si>
  <si>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</si>
  <si>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</si>
  <si>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</si>
  <si>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</si>
  <si>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</si>
  <si>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</si>
  <si>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</si>
  <si>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</si>
  <si>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</si>
  <si>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</si>
  <si>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</si>
  <si>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</si>
  <si>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</si>
  <si>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</si>
  <si>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</si>
  <si>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</si>
  <si>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</si>
  <si>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</si>
  <si>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</si>
  <si>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</si>
  <si>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</si>
  <si>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</si>
  <si>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</si>
  <si>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</si>
  <si>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</si>
  <si>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</si>
  <si>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</si>
  <si>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</si>
  <si>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</si>
  <si>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</si>
  <si>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</si>
  <si>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</si>
  <si>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</si>
  <si>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</si>
  <si>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</si>
  <si>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</si>
  <si>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</si>
  <si>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</si>
  <si>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</si>
  <si>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</si>
  <si>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</si>
  <si>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</si>
  <si>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</si>
  <si>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</si>
  <si>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</si>
  <si>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</si>
  <si>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</si>
  <si>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</si>
  <si>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</si>
  <si>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</si>
  <si>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</si>
  <si>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</si>
  <si>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</si>
  <si>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</si>
  <si>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</si>
  <si>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</si>
  <si>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</si>
  <si>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</si>
  <si>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</si>
  <si>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</si>
  <si>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</si>
  <si>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</si>
  <si>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</si>
  <si>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</si>
  <si>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</si>
  <si>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</si>
  <si>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</si>
  <si>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</si>
  <si>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</si>
  <si>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</si>
  <si>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</si>
  <si>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</si>
  <si>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</si>
  <si>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</si>
  <si>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</si>
  <si>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</si>
  <si>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</si>
  <si>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</si>
  <si>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</si>
  <si>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</si>
  <si>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</si>
  <si>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</si>
  <si>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</si>
  <si>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</si>
  <si>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</si>
  <si>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</si>
  <si>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</si>
  <si>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</si>
  <si>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</si>
  <si>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</si>
  <si>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</si>
  <si>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</si>
  <si>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</si>
  <si>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</si>
  <si>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</si>
  <si>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</si>
  <si>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</si>
  <si>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</si>
  <si>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</si>
  <si>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</si>
  <si>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</si>
  <si>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</si>
  <si>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</si>
  <si>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</si>
  <si>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</si>
  <si>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</si>
  <si>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</si>
  <si>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</si>
  <si>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</si>
  <si>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</si>
  <si>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</si>
  <si>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</si>
  <si>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</si>
  <si>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</si>
  <si>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</si>
  <si>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</si>
  <si>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</si>
  <si>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</si>
  <si>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</si>
  <si>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</si>
  <si>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</si>
  <si>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</si>
  <si>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</si>
  <si>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</si>
  <si>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</si>
  <si>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</si>
  <si>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</si>
  <si>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</si>
  <si>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</si>
  <si>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</si>
  <si>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</si>
  <si>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</si>
  <si>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</si>
  <si>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</si>
  <si>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</si>
  <si>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</si>
  <si>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</si>
  <si>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</si>
  <si>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</si>
  <si>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</si>
  <si>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</si>
  <si>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</si>
  <si>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</si>
  <si>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</si>
  <si>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</si>
  <si>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</si>
  <si>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</si>
  <si>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</si>
  <si>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</si>
  <si>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</si>
  <si>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</si>
  <si>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</si>
  <si>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</si>
  <si>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</si>
  <si>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</si>
  <si>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</si>
  <si>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</si>
  <si>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</si>
  <si>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</si>
  <si>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</si>
  <si>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</si>
  <si>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</si>
  <si>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</si>
  <si>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</si>
  <si>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</si>
  <si>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</si>
  <si>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</si>
  <si>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</si>
  <si>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</si>
  <si>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</si>
  <si>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</si>
  <si>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</si>
  <si>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</si>
  <si>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</si>
  <si>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</si>
  <si>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</si>
  <si>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</si>
  <si>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</si>
  <si>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</si>
  <si>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</si>
  <si>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</si>
  <si>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</si>
  <si>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</si>
  <si>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</si>
  <si>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</si>
  <si>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</si>
  <si>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</si>
  <si>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</si>
  <si>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</si>
  <si>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</si>
  <si>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</si>
  <si>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</si>
  <si>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</si>
  <si>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</si>
  <si>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</si>
  <si>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</si>
  <si>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</si>
  <si>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</si>
  <si>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</si>
  <si>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</si>
  <si>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</si>
  <si>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</si>
  <si>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</si>
  <si>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</si>
  <si>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</si>
  <si>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</si>
  <si>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</si>
  <si>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</si>
  <si>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</si>
  <si>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</si>
  <si>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</si>
  <si>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</si>
  <si>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</si>
  <si>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</si>
  <si>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</si>
  <si>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</si>
  <si>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</si>
  <si>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</si>
  <si>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</si>
  <si>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</si>
  <si>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</si>
  <si>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</si>
  <si>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</si>
  <si>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</si>
  <si>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</si>
  <si>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</si>
  <si>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</si>
  <si>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</si>
  <si>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</si>
  <si>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</si>
  <si>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</si>
  <si>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</si>
  <si>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</si>
  <si>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</si>
  <si>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</si>
  <si>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</si>
  <si>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</si>
  <si>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</si>
  <si>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</si>
  <si>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</si>
  <si>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</si>
  <si>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</si>
  <si>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</si>
  <si>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</si>
  <si>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</si>
  <si>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</si>
  <si>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</si>
  <si>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</si>
  <si>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</si>
  <si>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</si>
  <si>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</si>
  <si>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</si>
  <si>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</si>
  <si>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</si>
  <si>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</si>
  <si>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</si>
  <si>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</si>
  <si>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</si>
  <si>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</si>
  <si>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</si>
  <si>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</si>
  <si>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</si>
  <si>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</si>
  <si>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</si>
  <si>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</si>
  <si>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</si>
  <si>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</si>
  <si>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</si>
  <si>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</si>
  <si>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</si>
  <si>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</si>
  <si>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</si>
  <si>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</si>
  <si>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</si>
  <si>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</si>
  <si>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</si>
  <si>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</si>
  <si>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</si>
  <si>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</si>
  <si>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</si>
  <si>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</si>
  <si>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</si>
  <si>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</si>
  <si>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</si>
  <si>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</si>
  <si>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</si>
  <si>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</si>
  <si>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</si>
  <si>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</si>
  <si>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</si>
  <si>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</si>
  <si>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</si>
  <si>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</si>
  <si>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</si>
  <si>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</si>
  <si>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</si>
  <si>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</si>
  <si>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</si>
  <si>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</si>
  <si>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</si>
  <si>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</si>
  <si>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</si>
  <si>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</si>
  <si>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</si>
  <si>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</si>
  <si>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</si>
  <si>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</si>
  <si>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</si>
  <si>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</si>
  <si>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</si>
  <si>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</si>
  <si>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</si>
  <si>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</si>
  <si>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</si>
  <si>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</si>
  <si>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</si>
  <si>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</si>
  <si>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</si>
  <si>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</si>
  <si>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</si>
  <si>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</si>
  <si>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</si>
  <si>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</si>
  <si>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</si>
  <si>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</si>
  <si>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</si>
  <si>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</si>
  <si>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</si>
  <si>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</si>
  <si>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</si>
  <si>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</si>
  <si>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</si>
  <si>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</si>
  <si>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</si>
  <si>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</si>
  <si>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</si>
  <si>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</si>
  <si>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</si>
  <si>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</si>
  <si>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</si>
  <si>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</si>
  <si>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</si>
  <si>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</si>
  <si>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</si>
  <si>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</si>
  <si>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</si>
  <si>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</si>
  <si>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</si>
  <si>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</si>
  <si>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</si>
  <si>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</si>
  <si>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</si>
  <si>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</si>
  <si>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</si>
  <si>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</si>
  <si>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</si>
  <si>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</si>
  <si>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</si>
  <si>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</si>
  <si>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</si>
  <si>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</si>
  <si>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</si>
  <si>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</si>
  <si>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</si>
  <si>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</si>
  <si>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</si>
  <si>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</si>
  <si>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</si>
  <si>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</si>
  <si>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</si>
  <si>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</si>
  <si>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</si>
  <si>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</si>
  <si>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</si>
  <si>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</si>
  <si>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</si>
  <si>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</si>
  <si>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</si>
  <si>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</si>
  <si>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</si>
  <si>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</si>
  <si>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</si>
  <si>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</si>
  <si>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</si>
  <si>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</si>
  <si>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</si>
  <si>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</si>
  <si>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</si>
  <si>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</si>
  <si>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</si>
  <si>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</si>
  <si>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</si>
  <si>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</si>
  <si>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</si>
  <si>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</si>
  <si>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</si>
  <si>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</si>
  <si>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</si>
  <si>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</si>
  <si>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</si>
  <si>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</si>
  <si>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</si>
  <si>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</si>
  <si>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</si>
  <si>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</si>
  <si>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</si>
  <si>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</si>
  <si>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</si>
  <si>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</si>
  <si>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</si>
  <si>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</si>
  <si>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</si>
  <si>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</si>
  <si>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</si>
  <si>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</si>
  <si>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</si>
  <si>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</si>
  <si>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</si>
  <si>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</si>
  <si>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</si>
  <si>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</si>
  <si>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</si>
  <si>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</si>
  <si>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</si>
  <si>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</si>
  <si>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</si>
  <si>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</si>
  <si>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</si>
  <si>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</si>
  <si>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</si>
  <si>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</si>
  <si>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</si>
  <si>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</si>
  <si>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</si>
  <si>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</si>
  <si>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</si>
  <si>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</si>
  <si>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</si>
  <si>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</si>
  <si>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</si>
  <si>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</si>
  <si>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</si>
  <si>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</si>
  <si>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</si>
  <si>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</si>
  <si>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</si>
  <si>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</si>
  <si>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</si>
  <si>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</si>
  <si>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</si>
  <si>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</si>
  <si>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</si>
  <si>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</si>
  <si>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</si>
  <si>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</si>
  <si>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</si>
  <si>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</si>
  <si>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</si>
  <si>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</si>
  <si>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</si>
  <si>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</si>
  <si>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</si>
  <si>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</si>
  <si>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</si>
  <si>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</si>
  <si>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</si>
  <si>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</si>
  <si>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</si>
  <si>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</si>
  <si>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</si>
  <si>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</si>
  <si>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</si>
  <si>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</si>
  <si>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</si>
  <si>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</si>
  <si>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</si>
  <si>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</si>
  <si>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</si>
  <si>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</si>
  <si>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</si>
  <si>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</si>
  <si>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</si>
  <si>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</si>
  <si>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</si>
  <si>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</si>
  <si>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</si>
  <si>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</si>
  <si>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</si>
  <si>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</si>
  <si>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</si>
  <si>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</si>
  <si>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</si>
  <si>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</si>
  <si>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</si>
  <si>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</si>
  <si>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</si>
  <si>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</si>
  <si>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</si>
  <si>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</si>
  <si>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</si>
  <si>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</si>
  <si>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</si>
  <si>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</si>
  <si>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</si>
  <si>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</si>
  <si>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</si>
  <si>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</si>
  <si>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</si>
  <si>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</si>
  <si>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</si>
  <si>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</si>
  <si>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</si>
  <si>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</si>
  <si>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</si>
  <si>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</si>
  <si>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</si>
  <si>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</si>
  <si>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</si>
  <si>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</si>
  <si>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</si>
  <si>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</si>
  <si>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</si>
  <si>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</si>
  <si>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</si>
  <si>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</si>
  <si>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</si>
  <si>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</si>
  <si>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</si>
  <si>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</si>
  <si>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</si>
  <si>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</si>
  <si>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</si>
  <si>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</si>
  <si>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</si>
  <si>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</si>
  <si>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</si>
  <si>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</si>
  <si>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</si>
  <si>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</si>
  <si>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</si>
  <si>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</si>
  <si>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</si>
  <si>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</si>
  <si>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</si>
  <si>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</si>
  <si>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</si>
  <si>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</si>
  <si>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</si>
  <si>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</si>
  <si>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</si>
  <si>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</si>
  <si>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</si>
  <si>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</si>
  <si>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</si>
  <si>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</si>
  <si>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</si>
  <si>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</si>
  <si>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</si>
  <si>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</si>
  <si>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</si>
  <si>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</si>
  <si>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</si>
  <si>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</si>
  <si>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</si>
  <si>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</si>
  <si>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</si>
  <si>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</si>
  <si>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</si>
  <si>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</si>
  <si>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</si>
  <si>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</si>
  <si>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</si>
  <si>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</si>
  <si>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</si>
  <si>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</si>
  <si>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</si>
  <si>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</si>
  <si>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</si>
  <si>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</si>
  <si>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</si>
  <si>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</si>
  <si>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</si>
  <si>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</si>
  <si>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</si>
  <si>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</si>
  <si>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</si>
  <si>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</si>
  <si>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</si>
  <si>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</si>
  <si>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</si>
  <si>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</si>
  <si>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</si>
  <si>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</si>
  <si>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</si>
  <si>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</si>
  <si>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</si>
  <si>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</si>
  <si>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</si>
  <si>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</si>
  <si>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</si>
  <si>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</si>
  <si>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</si>
  <si>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</si>
  <si>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</si>
  <si>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</si>
  <si>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</si>
  <si>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</si>
  <si>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</si>
  <si>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</si>
  <si>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</si>
  <si>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</si>
  <si>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</si>
  <si>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</si>
  <si>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</si>
  <si>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</si>
  <si>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</si>
  <si>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</si>
  <si>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</si>
  <si>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</si>
  <si>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</si>
  <si>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</si>
  <si>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</si>
  <si>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</si>
  <si>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</si>
  <si>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</si>
  <si>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</si>
  <si>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</si>
  <si>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</si>
  <si>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</si>
  <si>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</si>
  <si>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</si>
  <si>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</si>
  <si>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</si>
  <si>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</si>
  <si>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</si>
  <si>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</si>
  <si>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</si>
  <si>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</si>
  <si>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</si>
  <si>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</si>
  <si>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</si>
  <si>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</si>
  <si>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</si>
  <si>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</si>
  <si>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</si>
  <si>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</si>
  <si>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</si>
  <si>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</si>
  <si>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</si>
  <si>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</si>
  <si>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</si>
  <si>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</si>
  <si>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</si>
  <si>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</si>
  <si>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</si>
  <si>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</si>
  <si>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</si>
  <si>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</si>
  <si>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</si>
  <si>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</si>
  <si>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</si>
  <si>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</si>
  <si>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</si>
  <si>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</si>
  <si>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</si>
  <si>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</si>
  <si>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</si>
  <si>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</si>
  <si>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</si>
  <si>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</si>
  <si>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</si>
  <si>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</si>
  <si>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</si>
  <si>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</si>
  <si>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</si>
  <si>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</si>
  <si>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</si>
  <si>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</si>
  <si>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</si>
  <si>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</si>
  <si>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</si>
  <si>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</si>
  <si>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</si>
  <si>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</si>
  <si>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</si>
  <si>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</si>
  <si>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</si>
  <si>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</si>
  <si>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</si>
  <si>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</si>
  <si>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</si>
  <si>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</si>
  <si>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</si>
  <si>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</si>
  <si>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</si>
  <si>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</si>
  <si>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</si>
  <si>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</si>
  <si>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</si>
  <si>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</si>
  <si>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</si>
  <si>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</si>
  <si>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</si>
  <si>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</si>
  <si>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</si>
  <si>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</si>
  <si>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</si>
  <si>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</si>
  <si>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</si>
  <si>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</si>
  <si>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</si>
  <si>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</si>
  <si>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</si>
  <si>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</si>
  <si>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</si>
  <si>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</si>
  <si>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</si>
  <si>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</si>
  <si>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</si>
  <si>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</si>
  <si>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</si>
  <si>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</si>
  <si>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</si>
  <si>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</si>
  <si>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</si>
  <si>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</si>
  <si>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</si>
  <si>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</si>
  <si>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</si>
  <si>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</si>
  <si>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</si>
  <si>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</si>
  <si>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</si>
  <si>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</si>
  <si>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</si>
  <si>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</si>
  <si>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</si>
  <si>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</si>
  <si>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</si>
  <si>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</si>
  <si>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</si>
  <si>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</si>
  <si>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</si>
  <si>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</si>
  <si>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</si>
  <si>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</si>
  <si>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</si>
  <si>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</si>
  <si>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</si>
  <si>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</si>
  <si>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</si>
  <si>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</si>
  <si>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</si>
  <si>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</si>
  <si>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</si>
  <si>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</si>
  <si>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</si>
  <si>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</si>
  <si>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</si>
  <si>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</si>
  <si>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</si>
  <si>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</si>
  <si>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</si>
  <si>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</si>
  <si>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</si>
  <si>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</si>
  <si>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</si>
  <si>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</si>
  <si>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</si>
  <si>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</si>
  <si>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</si>
  <si>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</si>
  <si>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</si>
  <si>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</si>
  <si>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</si>
  <si>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</si>
  <si>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</si>
  <si>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</si>
  <si>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</si>
  <si>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</si>
  <si>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</si>
  <si>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</si>
  <si>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</si>
  <si>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</si>
  <si>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</si>
  <si>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</si>
  <si>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</si>
  <si>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</si>
  <si>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</si>
  <si>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</si>
  <si>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</si>
  <si>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</si>
  <si>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</si>
  <si>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</si>
  <si>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</si>
  <si>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</si>
  <si>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</si>
  <si>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</si>
  <si>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</si>
  <si>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</si>
  <si>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</si>
  <si>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</si>
  <si>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</si>
  <si>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</si>
  <si>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</si>
  <si>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</si>
  <si>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</si>
  <si>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</si>
  <si>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</si>
  <si>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</si>
  <si>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</si>
  <si>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</si>
  <si>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</si>
  <si>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</si>
  <si>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</si>
  <si>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</si>
  <si>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</si>
  <si>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</si>
  <si>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</si>
  <si>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</si>
  <si>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</si>
  <si>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</si>
  <si>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</si>
  <si>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</si>
  <si>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</si>
  <si>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</si>
  <si>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</si>
  <si>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</si>
  <si>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</si>
  <si>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</si>
  <si>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</si>
  <si>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</si>
  <si>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</si>
  <si>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</si>
  <si>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</si>
  <si>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</si>
  <si>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</si>
  <si>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</si>
  <si>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</si>
  <si>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</si>
  <si>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</si>
  <si>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</si>
  <si>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</si>
  <si>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</si>
  <si>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</si>
  <si>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</si>
  <si>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</si>
  <si>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</si>
  <si>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</si>
  <si>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</si>
  <si>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</si>
  <si>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</si>
  <si>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</si>
  <si>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</si>
  <si>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</si>
  <si>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</si>
  <si>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</si>
  <si>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</si>
  <si>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</si>
  <si>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</si>
  <si>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</si>
  <si>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</si>
  <si>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</si>
  <si>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</si>
  <si>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</si>
  <si>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</si>
  <si>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</si>
  <si>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</si>
  <si>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</si>
  <si>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</si>
  <si>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</si>
  <si>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</si>
  <si>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</si>
  <si>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</si>
  <si>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</si>
  <si>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</si>
  <si>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</si>
  <si>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</si>
  <si>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</si>
  <si>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</si>
  <si>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</si>
  <si>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</si>
  <si>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</si>
  <si>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</si>
  <si>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</si>
  <si>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</si>
  <si>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</si>
  <si>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</si>
  <si>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</si>
  <si>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</si>
  <si>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</si>
  <si>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</si>
  <si>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</si>
  <si>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</si>
  <si>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</si>
  <si>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</si>
  <si>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</si>
  <si>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</si>
  <si>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</si>
  <si>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</si>
  <si>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</si>
  <si>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</si>
  <si>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</si>
  <si>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</si>
  <si>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</si>
  <si>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</si>
  <si>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</si>
  <si>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</si>
  <si>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</si>
  <si>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</si>
  <si>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</si>
  <si>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</si>
  <si>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</si>
  <si>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</si>
  <si>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</si>
  <si>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</si>
  <si>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</si>
  <si>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</si>
  <si>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</si>
  <si>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</si>
  <si>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</si>
  <si>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</si>
  <si>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</si>
  <si>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</si>
  <si>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</si>
  <si>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</si>
  <si>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</si>
  <si>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</si>
  <si>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</si>
  <si>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</si>
  <si>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</si>
  <si>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</si>
  <si>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</si>
  <si>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</si>
  <si>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</si>
  <si>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</si>
  <si>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</si>
  <si>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</si>
  <si>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</si>
  <si>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</si>
  <si>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</si>
  <si>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</si>
  <si>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</si>
  <si>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</si>
  <si>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</si>
  <si>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</si>
  <si>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</si>
  <si>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</si>
  <si>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</si>
  <si>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</si>
  <si>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</si>
  <si>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</si>
  <si>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</si>
  <si>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</si>
  <si>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</si>
  <si>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</si>
  <si>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</si>
  <si>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</si>
  <si>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</si>
  <si>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</si>
  <si>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</si>
  <si>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</si>
  <si>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</si>
  <si>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</si>
  <si>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</si>
  <si>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</si>
  <si>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</si>
  <si>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</si>
  <si>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</si>
  <si>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</si>
  <si>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</si>
  <si>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</si>
  <si>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</si>
  <si>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</si>
  <si>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</si>
  <si>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</si>
  <si>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</si>
  <si>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</si>
  <si>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</si>
  <si>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</si>
  <si>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</si>
  <si>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</si>
  <si>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</si>
  <si>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</si>
  <si>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</si>
  <si>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</si>
  <si>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</si>
  <si>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</si>
  <si>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</si>
  <si>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</si>
  <si>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</si>
  <si>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</si>
  <si>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</si>
  <si>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</si>
  <si>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</si>
  <si>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</si>
  <si>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</si>
  <si>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</si>
  <si>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</si>
  <si>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</si>
  <si>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</si>
  <si>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</si>
  <si>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</si>
  <si>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</si>
  <si>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</si>
  <si>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</si>
  <si>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</si>
  <si>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</si>
  <si>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</si>
  <si>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</si>
  <si>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</si>
  <si>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</si>
  <si>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</si>
  <si>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</si>
  <si>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</si>
  <si>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</si>
  <si>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</si>
  <si>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</si>
  <si>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</si>
  <si>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</si>
  <si>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</si>
  <si>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</si>
  <si>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</si>
  <si>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</si>
  <si>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</si>
  <si>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</si>
  <si>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</si>
  <si>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</si>
  <si>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</si>
  <si>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</si>
  <si>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</si>
  <si>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</si>
  <si>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</si>
  <si>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</si>
  <si>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</si>
  <si>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</si>
  <si>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</si>
  <si>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</si>
  <si>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</si>
  <si>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</si>
  <si>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</si>
  <si>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</si>
  <si>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</si>
  <si>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</si>
  <si>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</si>
  <si>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</si>
  <si>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</si>
  <si>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</si>
  <si>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</si>
  <si>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</si>
  <si>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</si>
  <si>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</si>
  <si>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</si>
  <si>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</si>
  <si>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</si>
  <si>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</si>
  <si>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</si>
  <si>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</si>
  <si>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</si>
  <si>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</si>
  <si>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</si>
  <si>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</si>
  <si>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</si>
  <si>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</si>
  <si>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</si>
  <si>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</si>
  <si>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</si>
  <si>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</si>
  <si>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</si>
  <si>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</si>
  <si>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</si>
  <si>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</si>
  <si>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</si>
  <si>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</si>
  <si>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</si>
  <si>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</si>
  <si>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</si>
  <si>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</si>
  <si>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</si>
  <si>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</si>
  <si>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</si>
  <si>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</si>
  <si>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</si>
  <si>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</si>
  <si>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</si>
  <si>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</si>
  <si>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</si>
  <si>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</si>
  <si>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</si>
  <si>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</si>
  <si>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</si>
  <si>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</si>
  <si>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</si>
  <si>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</si>
  <si>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</si>
  <si>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</si>
  <si>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</si>
  <si>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</si>
  <si>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</si>
  <si>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</si>
  <si>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</si>
  <si>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</si>
  <si>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</si>
  <si>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</si>
  <si>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</si>
  <si>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</si>
  <si>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</si>
  <si>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</si>
  <si>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</si>
  <si>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</si>
  <si>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</si>
  <si>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</si>
  <si>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</si>
  <si>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</si>
  <si>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</si>
  <si>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</si>
  <si>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</si>
  <si>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</si>
  <si>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</si>
  <si>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</si>
  <si>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</si>
  <si>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</si>
  <si>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</si>
  <si>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</si>
  <si>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</si>
  <si>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</si>
  <si>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</si>
  <si>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</si>
  <si>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</si>
  <si>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</si>
  <si>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</si>
  <si>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</si>
  <si>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</si>
  <si>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</si>
  <si>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</si>
  <si>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</si>
  <si>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</si>
  <si>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</si>
  <si>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</si>
  <si>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</si>
  <si>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</si>
  <si>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</si>
  <si>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</si>
  <si>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</si>
  <si>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</si>
  <si>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</si>
  <si>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</si>
  <si>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</si>
  <si>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</si>
  <si>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</si>
  <si>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</si>
  <si>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</si>
  <si>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</si>
  <si>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</si>
  <si>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</si>
  <si>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</si>
  <si>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</si>
  <si>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</si>
  <si>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</si>
  <si>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</si>
  <si>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</si>
  <si>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</si>
  <si>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</si>
  <si>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</si>
  <si>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</si>
  <si>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</si>
  <si>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</si>
  <si>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</si>
  <si>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</si>
  <si>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</si>
  <si>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</si>
  <si>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</si>
  <si>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</si>
  <si>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</si>
  <si>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</si>
  <si>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</si>
  <si>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</si>
  <si>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</si>
  <si>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</si>
  <si>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</si>
  <si>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</si>
  <si>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</si>
  <si>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</si>
  <si>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</si>
  <si>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</si>
  <si>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</si>
  <si>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</si>
  <si>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</si>
  <si>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</si>
  <si>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</si>
  <si>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</si>
  <si>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</si>
  <si>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</si>
  <si>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</si>
  <si>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</si>
  <si>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</si>
  <si>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</si>
  <si>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</si>
  <si>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</si>
  <si>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</si>
  <si>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</si>
  <si>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</si>
  <si>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</si>
  <si>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</si>
  <si>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</si>
  <si>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</si>
  <si>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</si>
  <si>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</si>
  <si>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</si>
  <si>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</si>
  <si>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</si>
  <si>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</si>
  <si>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</si>
  <si>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</si>
  <si>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</si>
  <si>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</si>
  <si>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</si>
  <si>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</si>
  <si>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</si>
  <si>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</si>
  <si>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</si>
  <si>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</si>
  <si>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</si>
  <si>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</si>
  <si>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</si>
  <si>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</si>
  <si>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</si>
  <si>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</si>
  <si>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</si>
  <si>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</si>
  <si>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</si>
  <si>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</si>
  <si>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</si>
  <si>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</si>
  <si>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</si>
  <si>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</si>
  <si>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</si>
  <si>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</si>
  <si>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</si>
  <si>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</si>
  <si>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</si>
  <si>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</si>
  <si>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</si>
  <si>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</si>
  <si>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</si>
  <si>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</si>
  <si>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</si>
  <si>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</si>
  <si>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</si>
  <si>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</si>
  <si>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</si>
  <si>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</si>
  <si>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</si>
  <si>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</si>
  <si>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</si>
  <si>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</si>
  <si>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</si>
  <si>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</si>
  <si>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</si>
  <si>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</si>
  <si>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</si>
  <si>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</si>
  <si>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</si>
  <si>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</si>
  <si>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</si>
  <si>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</si>
  <si>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</si>
  <si>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</si>
  <si>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</si>
  <si>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</si>
  <si>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</si>
  <si>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</si>
  <si>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</si>
  <si>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</si>
  <si>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</si>
  <si>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</si>
  <si>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</si>
  <si>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</si>
  <si>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</si>
  <si>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</si>
  <si>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</si>
  <si>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</si>
  <si>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</si>
  <si>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</si>
  <si>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</si>
  <si>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</si>
  <si>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</si>
  <si>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</si>
  <si>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</si>
  <si>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</si>
  <si>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</si>
  <si>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</si>
  <si>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</si>
  <si>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</si>
  <si>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</si>
  <si>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</si>
  <si>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</si>
  <si>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</si>
  <si>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</si>
  <si>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</si>
  <si>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</si>
  <si>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</si>
  <si>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</si>
  <si>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</si>
  <si>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</si>
  <si>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</si>
  <si>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</si>
  <si>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</si>
  <si>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</si>
  <si>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</si>
  <si>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</si>
  <si>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</si>
  <si>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</si>
  <si>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</si>
  <si>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</si>
  <si>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</si>
  <si>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</si>
  <si>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</si>
  <si>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</si>
  <si>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</si>
  <si>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</si>
  <si>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</si>
  <si>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</si>
  <si>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</si>
  <si>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</si>
  <si>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</si>
  <si>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</si>
  <si>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</si>
  <si>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</si>
  <si>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</si>
  <si>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</si>
  <si>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</si>
  <si>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</si>
  <si>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</si>
  <si>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</si>
  <si>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</si>
  <si>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</si>
  <si>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</si>
  <si>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</si>
  <si>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</si>
  <si>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</si>
  <si>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</si>
  <si>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</si>
  <si>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</si>
  <si>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</si>
  <si>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</si>
  <si>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</si>
  <si>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</si>
  <si>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</si>
  <si>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</si>
  <si>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</si>
  <si>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</si>
  <si>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</si>
  <si>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</si>
  <si>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</si>
  <si>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</si>
  <si>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</si>
  <si>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</si>
  <si>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</si>
  <si>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</si>
  <si>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</si>
  <si>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</si>
  <si>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</si>
  <si>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</si>
  <si>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</si>
  <si>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</si>
  <si>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</si>
  <si>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</si>
  <si>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</si>
  <si>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</si>
  <si>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</si>
  <si>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</si>
  <si>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</si>
  <si>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</si>
  <si>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</si>
  <si>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</si>
  <si>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</si>
  <si>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</si>
  <si>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</si>
  <si>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</si>
  <si>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</si>
  <si>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</si>
  <si>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</si>
  <si>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</si>
  <si>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</si>
  <si>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</si>
  <si>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</si>
  <si>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</si>
  <si>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</si>
  <si>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</si>
  <si>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</si>
  <si>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</si>
  <si>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</si>
  <si>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</si>
  <si>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</si>
  <si>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</si>
  <si>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</si>
  <si>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</si>
  <si>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</si>
  <si>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</si>
  <si>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</si>
  <si>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</si>
  <si>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</si>
  <si>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</si>
  <si>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</si>
  <si>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</si>
  <si>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</si>
  <si>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</si>
  <si>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</si>
  <si>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</si>
  <si>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</si>
  <si>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</si>
  <si>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</si>
  <si>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</si>
  <si>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</si>
  <si>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</si>
  <si>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</si>
  <si>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</si>
  <si>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</si>
  <si>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</si>
  <si>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</si>
  <si>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</si>
  <si>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</si>
  <si>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</si>
  <si>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</si>
  <si>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</si>
  <si>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</si>
  <si>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</si>
  <si>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</si>
  <si>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</si>
  <si>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</si>
  <si>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</si>
  <si>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</si>
  <si>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</si>
  <si>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</si>
  <si>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</si>
  <si>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</si>
  <si>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</si>
  <si>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</si>
  <si>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</si>
  <si>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</si>
  <si>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</si>
  <si>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</si>
  <si>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</si>
  <si>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</si>
  <si>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</si>
  <si>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</si>
  <si>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</si>
  <si>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</si>
  <si>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</si>
  <si>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</si>
  <si>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</si>
  <si>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</si>
  <si>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</si>
  <si>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</si>
  <si>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</si>
  <si>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</si>
  <si>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</si>
  <si>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</si>
  <si>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</si>
  <si>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</si>
  <si>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</si>
  <si>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</si>
  <si>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</si>
  <si>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</si>
  <si>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</si>
  <si>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</si>
  <si>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</si>
  <si>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</si>
  <si>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</si>
  <si>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</si>
  <si>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</si>
  <si>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</si>
  <si>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</si>
  <si>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</si>
  <si>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</si>
  <si>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</si>
  <si>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</si>
  <si>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</si>
  <si>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</si>
  <si>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</si>
  <si>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</si>
  <si>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</si>
  <si>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</si>
  <si>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</si>
  <si>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</si>
  <si>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</si>
  <si>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</si>
  <si>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</si>
  <si>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</si>
  <si>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</si>
  <si>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</si>
  <si>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</si>
  <si>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</si>
  <si>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</si>
  <si>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</si>
  <si>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</si>
  <si>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</si>
  <si>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</si>
  <si>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</si>
  <si>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</si>
  <si>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</si>
  <si>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</si>
  <si>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</si>
  <si>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</si>
  <si>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</si>
  <si>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</si>
  <si>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</si>
  <si>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</si>
  <si>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</si>
  <si>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</si>
  <si>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</si>
  <si>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</si>
  <si>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</si>
  <si>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</si>
  <si>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</si>
  <si>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</si>
  <si>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</si>
  <si>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</si>
  <si>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</si>
  <si>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</si>
  <si>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</si>
  <si>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</si>
  <si>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</si>
  <si>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</si>
  <si>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</si>
  <si>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</si>
  <si>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</si>
  <si>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</si>
  <si>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</si>
  <si>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</si>
  <si>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</si>
  <si>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</si>
  <si>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</si>
  <si>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</si>
  <si>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</si>
  <si>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</si>
  <si>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</si>
  <si>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</si>
  <si>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</si>
  <si>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</si>
  <si>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</si>
  <si>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</si>
  <si>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</si>
  <si>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</si>
  <si>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</si>
  <si>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</si>
  <si>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</si>
  <si>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</si>
  <si>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</si>
  <si>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</si>
  <si>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</si>
  <si>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</si>
  <si>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</si>
  <si>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</si>
  <si>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</si>
  <si>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</si>
  <si>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</si>
  <si>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</si>
  <si>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</si>
  <si>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</si>
  <si>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</si>
  <si>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</si>
  <si>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</si>
  <si>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</si>
  <si>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</si>
  <si>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</si>
  <si>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</si>
  <si>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</si>
  <si>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</si>
  <si>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</si>
  <si>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</si>
  <si>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</si>
  <si>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</si>
  <si>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</si>
  <si>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</si>
  <si>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</si>
  <si>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</si>
  <si>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</si>
  <si>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</si>
  <si>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</si>
  <si>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</si>
  <si>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</si>
  <si>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</si>
  <si>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</si>
  <si>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</si>
  <si>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</si>
  <si>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</si>
  <si>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</si>
  <si>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</si>
  <si>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</si>
  <si>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</si>
  <si>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</si>
  <si>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</si>
  <si>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</si>
  <si>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</si>
  <si>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</si>
  <si>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</si>
  <si>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</si>
  <si>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</si>
  <si>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</si>
  <si>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</si>
  <si>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</si>
  <si>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</si>
  <si>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</si>
  <si>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</si>
  <si>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</si>
  <si>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</si>
  <si>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</si>
  <si>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</si>
  <si>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</si>
  <si>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</si>
  <si>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</si>
  <si>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</si>
  <si>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</si>
  <si>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</si>
  <si>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</si>
  <si>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</si>
  <si>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</si>
  <si>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</si>
  <si>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</si>
  <si>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</si>
  <si>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</si>
  <si>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</si>
  <si>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</si>
  <si>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</si>
  <si>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</si>
  <si>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</si>
  <si>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</si>
  <si>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</si>
  <si>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</si>
  <si>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</si>
  <si>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</si>
  <si>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</si>
  <si>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</si>
  <si>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</si>
  <si>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</si>
  <si>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</si>
  <si>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</si>
  <si>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</si>
  <si>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</si>
  <si>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</si>
  <si>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</si>
  <si>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</si>
  <si>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</si>
  <si>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</si>
  <si>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</si>
  <si>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</si>
  <si>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</si>
  <si>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</si>
  <si>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</si>
  <si>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</si>
  <si>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</si>
  <si>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</si>
  <si>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</si>
  <si>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</si>
  <si>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</si>
  <si>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</si>
  <si>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</si>
  <si>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</si>
  <si>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</si>
  <si>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</si>
  <si>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</si>
  <si>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</si>
  <si>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</si>
  <si>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</si>
  <si>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</si>
  <si>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</si>
  <si>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</si>
  <si>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</si>
  <si>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</si>
  <si>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</si>
  <si>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</si>
  <si>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</si>
  <si>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</si>
  <si>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</si>
  <si>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</si>
  <si>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</si>
  <si>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</si>
  <si>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</si>
  <si>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</si>
  <si>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</si>
  <si>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</si>
  <si>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</si>
  <si>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</si>
  <si>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</si>
  <si>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</si>
  <si>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</si>
  <si>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</si>
  <si>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</si>
  <si>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</si>
  <si>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</si>
  <si>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</si>
  <si>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</si>
  <si>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</si>
  <si>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</si>
  <si>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</si>
  <si>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</si>
  <si>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</si>
  <si>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</si>
  <si>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</si>
  <si>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</si>
  <si>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</si>
  <si>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</si>
  <si>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</si>
  <si>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</si>
  <si>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</si>
  <si>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</si>
  <si>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</si>
  <si>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</si>
  <si>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</si>
  <si>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</si>
  <si>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</si>
  <si>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</si>
  <si>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</si>
  <si>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</si>
  <si>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</si>
  <si>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</si>
  <si>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</si>
  <si>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</si>
  <si>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</si>
  <si>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</si>
  <si>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</si>
  <si>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</si>
  <si>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</si>
  <si>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</si>
  <si>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</si>
  <si>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</si>
  <si>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</si>
  <si>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</si>
  <si>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</si>
  <si>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</si>
  <si>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</si>
  <si>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</si>
  <si>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</si>
  <si>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</si>
  <si>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</si>
  <si>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</si>
  <si>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</si>
  <si>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</si>
  <si>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</si>
  <si>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</si>
  <si>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</si>
  <si>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</si>
  <si>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</si>
  <si>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</si>
  <si>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</si>
  <si>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</si>
  <si>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</si>
  <si>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</si>
  <si>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</si>
  <si>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</si>
  <si>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</si>
  <si>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</si>
  <si>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</si>
  <si>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</si>
  <si>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</si>
  <si>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</si>
  <si>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</si>
  <si>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</si>
  <si>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</si>
  <si>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</si>
  <si>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</si>
  <si>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</si>
  <si>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</si>
  <si>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</si>
  <si>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</si>
  <si>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</si>
  <si>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</si>
  <si>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</si>
  <si>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</si>
  <si>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</si>
  <si>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</si>
  <si>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</si>
  <si>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</si>
  <si>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</si>
  <si>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</si>
  <si>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</si>
  <si>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</si>
  <si>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</si>
  <si>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</si>
  <si>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</si>
  <si>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</si>
  <si>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</si>
  <si>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</si>
  <si>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</si>
  <si>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</si>
  <si>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</si>
  <si>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</si>
  <si>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</si>
  <si>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</si>
  <si>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</si>
  <si>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</si>
  <si>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</si>
  <si>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</si>
  <si>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</si>
  <si>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</si>
  <si>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</si>
  <si>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</si>
  <si>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</si>
  <si>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</si>
  <si>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</si>
  <si>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</si>
  <si>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</si>
  <si>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</si>
  <si>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</si>
  <si>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</si>
  <si>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</si>
  <si>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</si>
  <si>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</si>
  <si>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</si>
  <si>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</si>
  <si>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</si>
  <si>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</si>
  <si>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</si>
  <si>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</si>
  <si>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</si>
  <si>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</si>
  <si>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</si>
  <si>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</si>
  <si>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</si>
  <si>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</si>
  <si>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</si>
  <si>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</si>
  <si>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</si>
  <si>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</si>
  <si>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</si>
  <si>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</si>
  <si>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</si>
  <si>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</si>
  <si>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</si>
  <si>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</si>
  <si>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</si>
  <si>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</si>
  <si>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</si>
  <si>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</si>
  <si>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</si>
  <si>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</si>
  <si>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</si>
  <si>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</si>
  <si>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</si>
  <si>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</si>
  <si>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</si>
  <si>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</si>
  <si>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</si>
  <si>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</si>
  <si>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</si>
  <si>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</si>
  <si>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</si>
  <si>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</si>
  <si>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</si>
  <si>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</si>
  <si>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</si>
  <si>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</si>
  <si>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</si>
  <si>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</si>
  <si>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</si>
  <si>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</si>
  <si>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</si>
  <si>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</si>
  <si>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</si>
  <si>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</si>
  <si>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</si>
  <si>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</si>
  <si>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</si>
  <si>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</si>
  <si>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</si>
  <si>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</si>
  <si>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</si>
  <si>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</si>
  <si>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</si>
  <si>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</si>
  <si>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</si>
  <si>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</si>
  <si>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</si>
  <si>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</si>
  <si>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</si>
  <si>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</si>
  <si>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</si>
  <si>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</si>
  <si>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</si>
  <si>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</si>
  <si>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</si>
  <si>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</si>
  <si>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</si>
  <si>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</si>
  <si>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</si>
  <si>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</si>
  <si>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</si>
  <si>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</si>
  <si>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</si>
  <si>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</si>
  <si>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</si>
  <si>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</si>
  <si>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</si>
  <si>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</si>
  <si>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</si>
  <si>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</si>
  <si>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</si>
  <si>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</si>
  <si>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</si>
  <si>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</si>
  <si>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</si>
  <si>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</si>
  <si>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</si>
  <si>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</si>
  <si>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</si>
  <si>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</si>
  <si>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</si>
  <si>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</si>
  <si>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</si>
  <si>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</si>
  <si>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</si>
  <si>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</si>
  <si>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</si>
  <si>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</si>
  <si>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</si>
  <si>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</si>
  <si>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</si>
  <si>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</si>
  <si>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</si>
  <si>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</si>
  <si>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</si>
  <si>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</si>
  <si>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</si>
  <si>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</si>
  <si>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</si>
  <si>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</si>
  <si>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</si>
  <si>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</si>
  <si>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</si>
  <si>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</si>
  <si>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</si>
  <si>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</si>
  <si>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</si>
  <si>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</si>
  <si>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</si>
  <si>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</si>
  <si>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</si>
  <si>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</si>
  <si>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</si>
  <si>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</si>
  <si>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</si>
  <si>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</si>
  <si>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</si>
  <si>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</si>
  <si>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</si>
  <si>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</si>
  <si>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</si>
  <si>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</si>
  <si>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</si>
  <si>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</si>
  <si>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</si>
  <si>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</si>
  <si>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</si>
  <si>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</si>
  <si>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</si>
  <si>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</si>
  <si>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</si>
  <si>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</si>
  <si>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</si>
  <si>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</si>
  <si>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</si>
  <si>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</si>
  <si>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</si>
  <si>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</si>
  <si>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</si>
  <si>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</si>
  <si>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</si>
  <si>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</si>
  <si>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</si>
  <si>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</si>
  <si>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</si>
  <si>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</si>
  <si>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</si>
  <si>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</si>
  <si>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</si>
  <si>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</si>
  <si>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</si>
  <si>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</si>
  <si>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</si>
  <si>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</si>
  <si>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</si>
  <si>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</si>
  <si>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</si>
  <si>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</si>
  <si>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</si>
  <si>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</si>
  <si>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</si>
  <si>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</si>
  <si>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</si>
  <si>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</si>
  <si>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</si>
  <si>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</si>
  <si>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</si>
  <si>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</si>
  <si>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</si>
  <si>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</si>
  <si>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</si>
  <si>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</si>
  <si>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</si>
  <si>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</si>
  <si>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</si>
  <si>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</si>
  <si>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</si>
  <si>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</si>
  <si>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</si>
  <si>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</si>
  <si>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</si>
  <si>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</si>
  <si>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</si>
  <si>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</si>
  <si>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</si>
  <si>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</si>
  <si>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</si>
  <si>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</si>
  <si>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</si>
  <si>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</si>
  <si>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</si>
  <si>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</si>
  <si>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</si>
  <si>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</si>
  <si>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</si>
  <si>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</si>
  <si>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</si>
  <si>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</si>
  <si>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</si>
  <si>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</si>
  <si>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</si>
  <si>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</si>
  <si>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</si>
  <si>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</si>
  <si>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</si>
  <si>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</si>
  <si>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</si>
  <si>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</si>
  <si>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</si>
  <si>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</si>
  <si>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</si>
  <si>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</si>
  <si>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</si>
  <si>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</si>
  <si>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</si>
  <si>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</si>
  <si>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</si>
  <si>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</si>
  <si>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</si>
  <si>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</si>
  <si>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</si>
  <si>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</si>
  <si>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</si>
  <si>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</si>
  <si>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</si>
  <si>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</si>
  <si>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</si>
  <si>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</si>
  <si>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</si>
  <si>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</si>
  <si>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</si>
  <si>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</si>
  <si>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</si>
  <si>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</si>
  <si>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</si>
  <si>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</si>
  <si>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</si>
  <si>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</si>
  <si>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</si>
  <si>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</si>
  <si>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</si>
  <si>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</si>
  <si>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</si>
  <si>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</si>
  <si>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</si>
  <si>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</si>
  <si>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</si>
  <si>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</si>
  <si>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</si>
  <si>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</si>
  <si>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</si>
  <si>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</si>
  <si>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</si>
  <si>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</si>
  <si>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</si>
  <si>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</si>
  <si>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</si>
  <si>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</si>
  <si>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</si>
  <si>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</si>
  <si>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</si>
  <si>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</si>
  <si>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</si>
  <si>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</si>
  <si>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</si>
  <si>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</si>
  <si>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</si>
  <si>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</si>
  <si>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</si>
  <si>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</si>
  <si>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</si>
  <si>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</si>
  <si>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</si>
  <si>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</si>
  <si>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</si>
  <si>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</si>
  <si>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</si>
  <si>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</si>
  <si>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</si>
  <si>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</si>
  <si>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</si>
  <si>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</si>
  <si>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</si>
  <si>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</si>
  <si>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</si>
  <si>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</si>
  <si>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</si>
  <si>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</si>
  <si>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</si>
  <si>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</si>
  <si>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</si>
  <si>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</si>
  <si>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</si>
  <si>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</si>
  <si>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</si>
  <si>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</si>
  <si>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</si>
  <si>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</si>
  <si>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</si>
  <si>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</si>
  <si>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</si>
  <si>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</si>
  <si>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</si>
  <si>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</si>
  <si>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</si>
  <si>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</si>
  <si>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</si>
  <si>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</si>
  <si>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</si>
  <si>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</si>
  <si>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</si>
  <si>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</si>
  <si>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</si>
  <si>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</si>
  <si>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</si>
  <si>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</si>
  <si>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</si>
  <si>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</si>
  <si>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</si>
  <si>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</si>
  <si>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</si>
  <si>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</si>
  <si>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</si>
  <si>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</si>
  <si>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</si>
  <si>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</si>
  <si>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</si>
  <si>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</si>
  <si>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</si>
  <si>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</si>
  <si>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</si>
  <si>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</si>
  <si>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</si>
  <si>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</si>
  <si>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</si>
  <si>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</si>
  <si>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</si>
  <si>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</si>
  <si>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</si>
  <si>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</si>
  <si>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</si>
  <si>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</si>
  <si>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</si>
  <si>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</si>
  <si>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</si>
  <si>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</si>
  <si>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</si>
  <si>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</si>
  <si>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</si>
  <si>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</si>
  <si>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</si>
  <si>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</si>
  <si>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</si>
  <si>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</si>
  <si>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</si>
  <si>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</si>
  <si>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</si>
  <si>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</si>
  <si>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</si>
  <si>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</si>
  <si>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</si>
  <si>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</si>
  <si>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</si>
  <si>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</si>
  <si>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</si>
  <si>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</si>
  <si>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</si>
  <si>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</si>
  <si>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</si>
  <si>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</si>
  <si>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</si>
  <si>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</si>
  <si>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</si>
  <si>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</si>
  <si>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</si>
  <si>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</si>
  <si>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</si>
  <si>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</si>
  <si>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</si>
  <si>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</si>
  <si>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</si>
  <si>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</si>
  <si>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</si>
  <si>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</si>
  <si>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</si>
  <si>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</si>
  <si>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</si>
  <si>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</si>
  <si>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</si>
  <si>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</si>
  <si>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</si>
  <si>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</si>
  <si>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</si>
  <si>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</si>
  <si>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</si>
  <si>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</si>
  <si>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</si>
  <si>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</si>
  <si>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</si>
  <si>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</si>
  <si>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</si>
  <si>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</si>
  <si>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</si>
  <si>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</si>
  <si>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</si>
  <si>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</si>
  <si>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</si>
  <si>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</si>
  <si>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</si>
  <si>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</si>
  <si>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</si>
  <si>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</si>
  <si>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</si>
  <si>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</si>
  <si>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</si>
  <si>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</si>
  <si>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</si>
  <si>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</si>
  <si>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</si>
  <si>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</si>
  <si>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</si>
  <si>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</si>
  <si>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</si>
  <si>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</si>
  <si>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</si>
  <si>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</si>
  <si>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</si>
  <si>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</si>
  <si>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</si>
  <si>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</si>
  <si>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</si>
  <si>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</si>
  <si>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</si>
  <si>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</si>
  <si>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</si>
  <si>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</si>
  <si>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</si>
  <si>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</si>
  <si>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</si>
  <si>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</si>
  <si>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</si>
  <si>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</si>
  <si>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</si>
  <si>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</si>
  <si>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</si>
  <si>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</si>
  <si>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</si>
  <si>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</si>
  <si>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</si>
  <si>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</si>
  <si>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</si>
  <si>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</si>
  <si>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</si>
  <si>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</si>
  <si>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</si>
  <si>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</si>
  <si>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</si>
  <si>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</si>
  <si>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</si>
  <si>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</si>
  <si>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</si>
  <si>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</si>
  <si>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</si>
  <si>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</si>
  <si>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</si>
  <si>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</si>
  <si>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</si>
  <si>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</si>
  <si>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</si>
  <si>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</si>
  <si>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</si>
  <si>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</si>
  <si>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</si>
  <si>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</si>
  <si>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</si>
  <si>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</si>
  <si>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</si>
  <si>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</si>
  <si>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</si>
  <si>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</si>
  <si>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</si>
  <si>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</si>
  <si>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</si>
  <si>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</si>
  <si>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</si>
  <si>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</si>
  <si>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</si>
  <si>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</si>
  <si>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</si>
  <si>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</si>
  <si>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</si>
  <si>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</si>
  <si>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</si>
  <si>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</si>
  <si>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</si>
  <si>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</si>
  <si>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</si>
  <si>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</si>
  <si>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</si>
  <si>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</si>
  <si>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</si>
  <si>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</si>
  <si>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</si>
  <si>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</si>
  <si>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</si>
  <si>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</si>
  <si>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</si>
  <si>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</si>
  <si>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</si>
  <si>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</si>
  <si>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</si>
  <si>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</si>
  <si>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</si>
  <si>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</si>
  <si>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</si>
  <si>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</si>
  <si>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</si>
  <si>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</si>
  <si>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</si>
  <si>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</si>
  <si>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</si>
  <si>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</si>
  <si>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</si>
  <si>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</si>
  <si>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</si>
  <si>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</si>
  <si>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</si>
  <si>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</si>
  <si>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</si>
  <si>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</si>
  <si>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</si>
  <si>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</si>
  <si>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</si>
  <si>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</si>
  <si>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</si>
  <si>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</si>
  <si>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</si>
  <si>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</si>
  <si>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</si>
  <si>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</si>
  <si>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</si>
  <si>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</si>
  <si>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</si>
  <si>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</si>
  <si>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</si>
  <si>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</si>
  <si>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</si>
  <si>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</si>
  <si>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</si>
  <si>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</si>
  <si>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</si>
  <si>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</si>
  <si>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</si>
  <si>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</si>
  <si>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</si>
  <si>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</si>
  <si>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</si>
  <si>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</si>
  <si>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</si>
  <si>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</si>
  <si>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</si>
  <si>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</si>
  <si>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</si>
  <si>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</si>
  <si>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</si>
  <si>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</si>
  <si>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</si>
  <si>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</si>
  <si>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</si>
  <si>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</si>
  <si>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</si>
  <si>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</si>
  <si>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</si>
  <si>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</si>
  <si>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</si>
  <si>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</si>
  <si>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</si>
  <si>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</si>
  <si>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</si>
  <si>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</si>
  <si>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</si>
  <si>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</si>
  <si>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</si>
  <si>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</si>
  <si>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</si>
  <si>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</si>
  <si>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</si>
  <si>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</si>
  <si>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</si>
  <si>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</si>
  <si>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</si>
  <si>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</si>
  <si>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</si>
  <si>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</si>
  <si>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</si>
  <si>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</si>
  <si>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</si>
  <si>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</si>
  <si>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</si>
  <si>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</si>
  <si>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</si>
  <si>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</si>
  <si>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</si>
  <si>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</si>
  <si>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</si>
  <si>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</si>
  <si>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</si>
  <si>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</si>
  <si>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</si>
  <si>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</si>
  <si>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</si>
  <si>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</si>
  <si>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</si>
  <si>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</si>
  <si>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</si>
  <si>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</si>
  <si>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</si>
  <si>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</si>
  <si>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</si>
  <si>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</si>
  <si>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</si>
  <si>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</si>
  <si>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</si>
  <si>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</si>
  <si>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</si>
  <si>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</si>
  <si>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</si>
  <si>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</si>
  <si>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</si>
  <si>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</si>
  <si>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</si>
  <si>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</si>
  <si>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</si>
  <si>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</si>
  <si>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</si>
  <si>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</si>
  <si>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</si>
  <si>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</si>
  <si>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</si>
  <si>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</si>
  <si>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</si>
  <si>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</si>
  <si>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</si>
  <si>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</si>
  <si>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</si>
  <si>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</si>
  <si>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</si>
  <si>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</si>
  <si>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</si>
  <si>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</si>
  <si>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</si>
  <si>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</si>
  <si>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</si>
  <si>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</si>
  <si>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</si>
  <si>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</si>
  <si>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</si>
  <si>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</si>
  <si>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</si>
  <si>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</si>
  <si>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</si>
  <si>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</si>
  <si>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</si>
  <si>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</si>
  <si>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</si>
  <si>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</si>
  <si>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</si>
  <si>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</si>
  <si>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</si>
  <si>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</si>
  <si>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</si>
  <si>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</si>
  <si>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</si>
  <si>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</si>
  <si>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</si>
  <si>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</si>
  <si>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</si>
  <si>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</si>
  <si>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</si>
  <si>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</si>
  <si>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</si>
  <si>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</si>
  <si>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</si>
  <si>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</si>
  <si>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</si>
  <si>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</si>
  <si>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</si>
  <si>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</si>
  <si>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</si>
  <si>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</si>
  <si>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</si>
  <si>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</si>
  <si>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</si>
  <si>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</si>
  <si>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</si>
  <si>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</si>
  <si>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</si>
  <si>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</si>
  <si>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</si>
  <si>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</si>
  <si>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</si>
  <si>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</si>
  <si>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</si>
  <si>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</si>
  <si>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</si>
  <si>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</si>
  <si>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</si>
  <si>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</si>
  <si>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</si>
  <si>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</si>
  <si>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</si>
  <si>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</si>
  <si>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</si>
  <si>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</si>
  <si>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</si>
  <si>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</si>
  <si>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</si>
  <si>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</si>
  <si>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</si>
  <si>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</si>
  <si>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</si>
  <si>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</si>
  <si>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</si>
  <si>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</si>
  <si>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</si>
  <si>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</si>
  <si>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</si>
  <si>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</si>
  <si>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</si>
  <si>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</si>
  <si>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</si>
  <si>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</si>
  <si>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</si>
  <si>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</si>
  <si>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</si>
  <si>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</si>
  <si>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</si>
  <si>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</si>
  <si>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</si>
  <si>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</si>
  <si>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</si>
  <si>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</si>
  <si>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</si>
  <si>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</si>
  <si>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</si>
  <si>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</si>
  <si>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</si>
  <si>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</si>
  <si>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</si>
  <si>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</si>
  <si>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</si>
  <si>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</si>
  <si>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</si>
  <si>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</si>
  <si>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</si>
  <si>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</si>
  <si>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</si>
  <si>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</si>
  <si>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</si>
  <si>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</si>
  <si>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</si>
  <si>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</si>
  <si>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</si>
  <si>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</si>
  <si>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</si>
  <si>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</si>
  <si>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</si>
  <si>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</si>
  <si>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</si>
  <si>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</si>
  <si>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</si>
  <si>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</si>
  <si>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</si>
  <si>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</si>
  <si>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</si>
  <si>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</si>
  <si>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</si>
  <si>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</si>
  <si>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</si>
  <si>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</si>
  <si>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</si>
  <si>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</si>
  <si>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</si>
  <si>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</si>
  <si>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</si>
  <si>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</si>
  <si>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</si>
  <si>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</si>
  <si>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</si>
  <si>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</si>
  <si>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</si>
  <si>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</si>
  <si>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</si>
  <si>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</si>
  <si>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</si>
  <si>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</si>
  <si>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</si>
  <si>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</si>
  <si>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</si>
  <si>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</si>
  <si>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</si>
  <si>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</si>
  <si>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</si>
  <si>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</si>
  <si>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</si>
  <si>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</si>
  <si>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</si>
  <si>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</si>
  <si>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</si>
  <si>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</si>
  <si>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</si>
  <si>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</si>
  <si>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</si>
  <si>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</si>
  <si>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</si>
  <si>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</si>
  <si>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</si>
  <si>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</si>
  <si>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</si>
  <si>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</si>
  <si>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</si>
  <si>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</si>
  <si>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</si>
  <si>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</si>
  <si>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</si>
  <si>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</si>
  <si>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</si>
  <si>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</si>
  <si>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</si>
  <si>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</si>
  <si>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</si>
  <si>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</si>
  <si>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</si>
  <si>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</si>
  <si>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</si>
  <si>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</si>
  <si>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</si>
  <si>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</si>
  <si>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</si>
  <si>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</si>
  <si>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</si>
  <si>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</si>
  <si>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</si>
  <si>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</si>
  <si>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</si>
  <si>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</si>
  <si>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</si>
  <si>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</si>
  <si>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</si>
  <si>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</si>
  <si>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</si>
  <si>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</si>
  <si>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</si>
  <si>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</si>
  <si>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</si>
  <si>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</si>
  <si>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</si>
  <si>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</si>
  <si>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</si>
  <si>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</si>
  <si>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</si>
  <si>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</si>
  <si>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</si>
  <si>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</si>
  <si>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</si>
  <si>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</si>
  <si>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</si>
  <si>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</si>
  <si>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</si>
  <si>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</si>
  <si>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</si>
  <si>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</si>
  <si>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</si>
  <si>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</si>
  <si>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</si>
  <si>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</si>
  <si>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</si>
  <si>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</si>
  <si>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</si>
  <si>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</si>
  <si>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</si>
  <si>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</si>
  <si>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</si>
  <si>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</si>
  <si>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</si>
  <si>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</si>
  <si>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</si>
  <si>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</si>
  <si>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</si>
  <si>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</si>
  <si>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</si>
  <si>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</si>
  <si>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</si>
  <si>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</si>
  <si>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</si>
  <si>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</si>
  <si>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</si>
  <si>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</si>
  <si>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</si>
  <si>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</si>
  <si>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</si>
  <si>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</si>
  <si>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</si>
  <si>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</si>
  <si>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</si>
  <si>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</si>
  <si>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</si>
  <si>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</si>
  <si>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</si>
  <si>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</si>
  <si>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</si>
  <si>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</si>
  <si>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</si>
  <si>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</si>
  <si>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</si>
  <si>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</si>
  <si>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</si>
  <si>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</si>
  <si>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</si>
  <si>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</si>
  <si>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</si>
  <si>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</si>
  <si>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</si>
  <si>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</si>
  <si>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</si>
  <si>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</si>
  <si>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</si>
  <si>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</si>
  <si>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</si>
  <si>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</si>
  <si>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</si>
  <si>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</si>
  <si>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</si>
  <si>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</si>
  <si>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</si>
  <si>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</si>
  <si>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</si>
  <si>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</si>
  <si>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</si>
  <si>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</si>
  <si>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</si>
  <si>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</si>
  <si>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</si>
  <si>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</si>
  <si>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</si>
  <si>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</si>
  <si>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</si>
  <si>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</si>
  <si>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</si>
  <si>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</si>
  <si>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</si>
  <si>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</si>
  <si>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</si>
  <si>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</si>
  <si>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</si>
  <si>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</si>
  <si>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</si>
  <si>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</si>
  <si>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</si>
  <si>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</si>
  <si>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</si>
  <si>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</si>
  <si>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</si>
  <si>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</si>
  <si>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</si>
  <si>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</si>
  <si>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</si>
  <si>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</si>
  <si>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</si>
  <si>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</si>
  <si>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</si>
  <si>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</si>
  <si>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</si>
  <si>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</si>
  <si>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</si>
  <si>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</si>
  <si>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</si>
  <si>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</si>
  <si>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</si>
  <si>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</si>
  <si>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</si>
  <si>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</si>
  <si>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</si>
  <si>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</si>
  <si>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</si>
  <si>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</si>
  <si>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</si>
  <si>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</si>
  <si>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</si>
  <si>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</si>
  <si>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</si>
  <si>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</si>
  <si>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</si>
  <si>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</si>
  <si>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</si>
  <si>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</si>
  <si>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</si>
  <si>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</si>
  <si>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</si>
  <si>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</si>
  <si>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</si>
  <si>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</si>
  <si>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</si>
  <si>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</si>
  <si>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</si>
  <si>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</si>
  <si>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</si>
  <si>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</si>
  <si>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</si>
  <si>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</si>
  <si>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</si>
  <si>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</si>
  <si>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</si>
  <si>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</si>
  <si>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</si>
  <si>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</si>
  <si>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</si>
  <si>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</si>
  <si>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</si>
  <si>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</si>
  <si>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</si>
  <si>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</si>
  <si>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</si>
  <si>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</si>
  <si>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</si>
  <si>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</si>
  <si>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</si>
  <si>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</si>
  <si>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</si>
  <si>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</si>
  <si>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</si>
  <si>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</si>
  <si>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</si>
  <si>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</si>
  <si>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</si>
  <si>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</si>
  <si>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</si>
  <si>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</si>
  <si>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</si>
  <si>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</si>
  <si>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</si>
  <si>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</si>
  <si>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</si>
  <si>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</si>
  <si>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</si>
  <si>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</si>
  <si>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</si>
  <si>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</si>
  <si>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</si>
  <si>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</si>
  <si>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</si>
  <si>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</si>
  <si>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</si>
  <si>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</si>
  <si>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</si>
  <si>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</si>
  <si>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</si>
  <si>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</si>
  <si>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</si>
  <si>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</si>
  <si>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</si>
  <si>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</si>
  <si>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</si>
  <si>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</si>
  <si>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</si>
  <si>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</si>
  <si>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</si>
  <si>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</si>
  <si>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</si>
  <si>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</si>
  <si>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</si>
  <si>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</si>
  <si>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</si>
  <si>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</si>
  <si>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</si>
  <si>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</si>
  <si>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</si>
  <si>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</si>
  <si>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</si>
  <si>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</si>
  <si>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</si>
  <si>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</si>
  <si>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</si>
  <si>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</si>
  <si>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</si>
  <si>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</si>
  <si>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</si>
  <si>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</si>
  <si>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</si>
  <si>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</si>
  <si>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</si>
  <si>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</si>
  <si>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</si>
  <si>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</si>
  <si>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</si>
  <si>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</si>
  <si>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</si>
  <si>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</si>
  <si>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</si>
  <si>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</si>
  <si>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</si>
  <si>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</si>
  <si>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</si>
  <si>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</si>
  <si>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</si>
  <si>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</si>
  <si>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</si>
  <si>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</si>
  <si>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</si>
  <si>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</si>
  <si>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</si>
  <si>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</si>
  <si>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</si>
  <si>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</si>
  <si>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</si>
  <si>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</si>
  <si>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</si>
  <si>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</si>
  <si>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</si>
  <si>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</si>
  <si>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</si>
  <si>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</si>
  <si>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</si>
  <si>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</si>
  <si>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</si>
  <si>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</si>
  <si>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</si>
  <si>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</si>
  <si>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</si>
  <si>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</si>
  <si>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</si>
  <si>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</si>
  <si>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</si>
  <si>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</si>
  <si>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</si>
  <si>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</si>
  <si>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</si>
  <si>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</si>
  <si>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</si>
  <si>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</si>
  <si>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</si>
  <si>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</si>
  <si>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</si>
  <si>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</si>
  <si>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</si>
  <si>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</si>
  <si>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</si>
  <si>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</si>
  <si>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</si>
  <si>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</si>
  <si>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</si>
  <si>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</si>
  <si>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</si>
  <si>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</si>
  <si>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</si>
  <si>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</si>
  <si>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</si>
  <si>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</si>
  <si>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</si>
  <si>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</si>
  <si>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</si>
  <si>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</si>
  <si>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</si>
  <si>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</si>
  <si>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</si>
  <si>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</si>
  <si>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</si>
  <si>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</si>
  <si>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</si>
  <si>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</si>
  <si>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</si>
  <si>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</si>
  <si>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</si>
  <si>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</si>
  <si>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</si>
  <si>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</si>
  <si>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</si>
  <si>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</si>
  <si>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</si>
  <si>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</si>
  <si>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</si>
  <si>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</si>
  <si>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</si>
  <si>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</si>
  <si>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</si>
  <si>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</si>
  <si>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</si>
  <si>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</si>
  <si>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</si>
  <si>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</si>
  <si>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</si>
  <si>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</si>
  <si>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</si>
  <si>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</si>
  <si>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</si>
  <si>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</si>
  <si>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</si>
  <si>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</si>
  <si>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</si>
  <si>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</si>
  <si>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</si>
  <si>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</si>
  <si>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</si>
  <si>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</si>
  <si>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</si>
  <si>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</si>
  <si>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</si>
  <si>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</si>
  <si>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</si>
  <si>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</si>
  <si>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</si>
  <si>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</si>
  <si>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</si>
  <si>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</si>
  <si>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</si>
  <si>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</si>
  <si>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</si>
  <si>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</si>
  <si>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</si>
  <si>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</si>
  <si>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</si>
  <si>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</si>
  <si>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</si>
  <si>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</si>
  <si>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</si>
  <si>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</si>
  <si>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</si>
  <si>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</si>
  <si>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</si>
  <si>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</si>
  <si>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</si>
  <si>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</si>
  <si>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</si>
  <si>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</si>
  <si>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</si>
  <si>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</si>
  <si>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</si>
  <si>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</si>
  <si>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</si>
  <si>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</si>
  <si>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</si>
  <si>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</si>
  <si>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</si>
  <si>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</si>
  <si>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</si>
  <si>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</si>
  <si>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</si>
  <si>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</si>
  <si>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</si>
  <si>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</si>
  <si>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</si>
  <si>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</si>
  <si>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</si>
  <si>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</si>
  <si>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</si>
  <si>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</si>
  <si>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</si>
  <si>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</si>
  <si>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</si>
  <si>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</si>
  <si>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</si>
  <si>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</si>
  <si>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</si>
  <si>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</si>
  <si>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</si>
  <si>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</si>
  <si>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</si>
  <si>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</si>
  <si>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</si>
  <si>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</si>
  <si>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</si>
  <si>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</si>
  <si>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</si>
  <si>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</si>
  <si>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</si>
  <si>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</si>
  <si>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</si>
  <si>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</si>
  <si>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</si>
  <si>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</si>
  <si>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</si>
  <si>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</si>
  <si>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</si>
  <si>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</si>
  <si>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</si>
  <si>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</si>
  <si>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</si>
  <si>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</si>
  <si>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</si>
  <si>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</si>
  <si>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</si>
  <si>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</si>
  <si>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</si>
  <si>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</si>
  <si>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</si>
  <si>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</si>
  <si>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</si>
  <si>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</si>
  <si>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</si>
  <si>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</si>
  <si>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</si>
  <si>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</si>
  <si>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</si>
  <si>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</si>
  <si>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</si>
  <si>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</si>
  <si>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</si>
  <si>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</si>
  <si>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</si>
  <si>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</si>
  <si>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</si>
  <si>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</si>
  <si>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</si>
  <si>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</si>
  <si>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</si>
  <si>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</si>
  <si>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</si>
  <si>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</si>
  <si>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</si>
  <si>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</si>
  <si>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</si>
  <si>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</si>
  <si>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</si>
  <si>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</si>
  <si>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</si>
  <si>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</si>
  <si>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</si>
  <si>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</si>
  <si>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</si>
  <si>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</si>
  <si>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</si>
  <si>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</si>
  <si>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</si>
  <si>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</si>
  <si>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</si>
  <si>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</si>
  <si>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</si>
  <si>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</si>
  <si>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</si>
  <si>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</si>
  <si>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</si>
  <si>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</si>
  <si>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</si>
  <si>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</si>
  <si>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</si>
  <si>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</si>
  <si>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</si>
  <si>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</si>
  <si>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</si>
  <si>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</si>
  <si>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</si>
  <si>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</si>
  <si>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</si>
  <si>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</si>
  <si>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</si>
  <si>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</si>
  <si>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</si>
  <si>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</si>
  <si>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</si>
  <si>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</si>
  <si>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</si>
  <si>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</si>
  <si>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</si>
  <si>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</si>
  <si>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</si>
  <si>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</si>
  <si>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</si>
  <si>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</si>
  <si>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</si>
  <si>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</si>
  <si>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</si>
  <si>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</si>
  <si>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</si>
  <si>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</si>
  <si>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</si>
  <si>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</si>
  <si>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</si>
  <si>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</si>
  <si>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</si>
  <si>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</si>
  <si>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</si>
  <si>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</si>
  <si>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</si>
  <si>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</si>
  <si>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</si>
  <si>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</si>
  <si>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</si>
  <si>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</si>
  <si>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</si>
  <si>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</si>
  <si>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</si>
  <si>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</si>
  <si>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</si>
  <si>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</si>
  <si>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</si>
  <si>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</si>
  <si>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</si>
  <si>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</si>
  <si>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</si>
  <si>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</si>
  <si>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</si>
  <si>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</si>
  <si>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</si>
  <si>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</si>
  <si>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</si>
  <si>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</si>
  <si>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</si>
  <si>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</si>
  <si>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</si>
  <si>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</si>
  <si>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</si>
  <si>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</si>
  <si>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</si>
  <si>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</si>
  <si>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</si>
  <si>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</si>
  <si>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</si>
  <si>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</si>
  <si>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</si>
  <si>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</si>
  <si>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</si>
  <si>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</si>
  <si>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</si>
  <si>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</si>
  <si>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</si>
  <si>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</si>
  <si>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</si>
  <si>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</si>
  <si>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</si>
  <si>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</si>
  <si>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</si>
  <si>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</si>
  <si>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</si>
  <si>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</si>
  <si>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</si>
  <si>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</si>
  <si>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</si>
  <si>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</si>
  <si>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</si>
  <si>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</si>
  <si>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</si>
  <si>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</si>
  <si>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</si>
  <si>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</si>
  <si>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</si>
  <si>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</si>
  <si>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</si>
  <si>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</si>
  <si>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</si>
  <si>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</si>
  <si>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</si>
  <si>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</si>
  <si>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</si>
  <si>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</si>
  <si>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</si>
  <si>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</si>
  <si>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</si>
  <si>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</si>
  <si>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</si>
  <si>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</si>
  <si>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</si>
  <si>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</si>
  <si>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</si>
  <si>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</si>
  <si>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</si>
  <si>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</si>
  <si>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</si>
  <si>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</si>
  <si>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</si>
  <si>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</si>
  <si>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</si>
  <si>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</si>
  <si>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</si>
  <si>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</si>
  <si>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</si>
  <si>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</si>
  <si>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</si>
  <si>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</si>
  <si>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</si>
  <si>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</si>
  <si>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</si>
  <si>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</si>
  <si>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</si>
  <si>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</si>
  <si>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</si>
  <si>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</si>
  <si>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</si>
  <si>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</si>
  <si>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</si>
  <si>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</si>
  <si>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</si>
  <si>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</si>
  <si>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</si>
  <si>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</si>
  <si>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</si>
  <si>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</si>
  <si>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</si>
  <si>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</si>
  <si>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</si>
  <si>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</si>
  <si>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</si>
  <si>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</si>
  <si>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</si>
  <si>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</si>
  <si>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</si>
  <si>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</si>
  <si>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</si>
  <si>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</si>
  <si>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</si>
  <si>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</si>
  <si>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</si>
  <si>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</si>
  <si>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</si>
  <si>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</si>
  <si>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</si>
  <si>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</si>
  <si>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</si>
  <si>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</si>
  <si>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</si>
  <si>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</si>
  <si>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</si>
  <si>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</si>
  <si>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</si>
  <si>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</si>
  <si>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</si>
  <si>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</si>
  <si>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</si>
  <si>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</si>
  <si>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</si>
  <si>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</si>
  <si>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</si>
  <si>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</si>
  <si>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</si>
  <si>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</si>
  <si>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</si>
  <si>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</si>
  <si>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</si>
  <si>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</si>
  <si>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</si>
  <si>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</si>
  <si>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</si>
  <si>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</si>
  <si>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</si>
  <si>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</si>
  <si>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</si>
  <si>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</si>
  <si>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</si>
  <si>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</si>
  <si>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</si>
  <si>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</si>
  <si>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</si>
  <si>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</si>
  <si>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</si>
  <si>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</si>
  <si>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</si>
  <si>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</si>
  <si>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</si>
  <si>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</si>
  <si>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</si>
  <si>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</si>
  <si>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</si>
  <si>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</si>
  <si>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</si>
  <si>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</si>
  <si>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</si>
  <si>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</si>
  <si>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</si>
  <si>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</si>
  <si>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</si>
  <si>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</si>
  <si>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</si>
  <si>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</si>
  <si>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</si>
  <si>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</si>
  <si>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</si>
  <si>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</si>
  <si>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</si>
  <si>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</si>
  <si>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</si>
  <si>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</si>
  <si>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</si>
  <si>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</si>
  <si>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</si>
  <si>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</si>
  <si>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</si>
  <si>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</si>
  <si>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</si>
  <si>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</si>
  <si>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</si>
  <si>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</si>
  <si>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</si>
  <si>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</si>
  <si>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</si>
  <si>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</si>
  <si>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</si>
  <si>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</si>
  <si>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</si>
  <si>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</si>
  <si>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</si>
  <si>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</si>
  <si>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</si>
  <si>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</si>
  <si>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</si>
  <si>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</si>
  <si>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</si>
  <si>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</si>
  <si>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</si>
  <si>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</si>
  <si>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</si>
  <si>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</si>
  <si>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</si>
  <si>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</si>
  <si>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</si>
  <si>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</si>
  <si>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</si>
  <si>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</si>
  <si>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</si>
  <si>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</si>
  <si>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</si>
  <si>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</si>
  <si>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</si>
  <si>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</si>
  <si>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</si>
  <si>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</si>
  <si>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</si>
  <si>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</si>
  <si>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</si>
  <si>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</si>
  <si>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</si>
  <si>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</si>
  <si>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</si>
  <si>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</si>
  <si>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</si>
  <si>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</si>
  <si>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</si>
  <si>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</si>
  <si>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</si>
  <si>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</si>
  <si>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</si>
  <si>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</si>
  <si>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</si>
  <si>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</si>
  <si>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</si>
  <si>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</si>
  <si>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</si>
  <si>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</si>
  <si>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</si>
  <si>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</si>
  <si>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</si>
  <si>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</si>
  <si>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</si>
  <si>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</si>
  <si>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</si>
  <si>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</si>
  <si>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</si>
  <si>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</si>
  <si>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</si>
  <si>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</si>
  <si>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</si>
  <si>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</si>
  <si>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</si>
  <si>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</si>
  <si>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</si>
  <si>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</si>
  <si>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</si>
  <si>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</si>
  <si>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</si>
  <si>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</si>
  <si>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</si>
  <si>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</si>
  <si>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</si>
  <si>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</si>
  <si>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</si>
  <si>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</si>
  <si>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</si>
  <si>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</si>
  <si>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</si>
  <si>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</si>
  <si>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</si>
  <si>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</si>
  <si>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</si>
  <si>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</si>
  <si>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</si>
  <si>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</si>
  <si>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</si>
  <si>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</si>
  <si>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</si>
  <si>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</si>
  <si>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</si>
  <si>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</si>
  <si>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</si>
  <si>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</si>
  <si>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</si>
  <si>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</si>
  <si>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</si>
  <si>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</si>
  <si>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</si>
  <si>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</si>
  <si>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</si>
  <si>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</si>
  <si>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</si>
  <si>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</si>
  <si>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</si>
  <si>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</si>
  <si>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</si>
  <si>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</si>
  <si>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</si>
  <si>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</si>
  <si>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</si>
  <si>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</si>
  <si>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</si>
  <si>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</si>
  <si>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</si>
  <si>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</si>
  <si>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</si>
  <si>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</si>
  <si>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</si>
  <si>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</si>
  <si>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</si>
  <si>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</si>
  <si>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</si>
  <si>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</si>
  <si>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</si>
  <si>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</si>
  <si>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</si>
  <si>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</si>
  <si>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</si>
  <si>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</si>
  <si>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</si>
  <si>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</si>
  <si>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</si>
  <si>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</si>
  <si>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</si>
  <si>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</si>
  <si>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</si>
  <si>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</si>
  <si>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</si>
  <si>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</si>
  <si>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</si>
  <si>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</si>
  <si>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</si>
  <si>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</si>
  <si>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</si>
  <si>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</si>
  <si>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</si>
  <si>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</si>
  <si>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</si>
  <si>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</si>
  <si>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</si>
  <si>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</si>
  <si>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</si>
  <si>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</si>
  <si>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</si>
  <si>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</si>
  <si>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</si>
  <si>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</si>
  <si>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</si>
  <si>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</si>
  <si>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</si>
  <si>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</si>
  <si>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</si>
  <si>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</si>
  <si>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</si>
  <si>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</si>
  <si>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</si>
  <si>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</si>
  <si>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</si>
  <si>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</si>
  <si>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</si>
  <si>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</si>
  <si>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</si>
  <si>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</si>
  <si>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</si>
  <si>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</si>
  <si>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</si>
  <si>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</si>
  <si>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</si>
  <si>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</si>
  <si>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</si>
  <si>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</si>
  <si>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</si>
  <si>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</si>
  <si>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</si>
  <si>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</si>
  <si>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</si>
  <si>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</si>
  <si>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</si>
  <si>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</si>
  <si>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</si>
  <si>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</si>
  <si>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</si>
  <si>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</si>
  <si>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</si>
  <si>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</si>
  <si>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</si>
  <si>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</si>
  <si>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</si>
  <si>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</si>
  <si>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</si>
  <si>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</si>
  <si>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</si>
  <si>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</si>
  <si>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</si>
  <si>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</si>
  <si>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</si>
  <si>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</si>
  <si>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</si>
  <si>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</si>
  <si>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</si>
  <si>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</si>
  <si>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</si>
  <si>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</si>
  <si>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</si>
  <si>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</si>
  <si>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</si>
  <si>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</si>
  <si>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</si>
  <si>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</si>
  <si>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</si>
  <si>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</si>
  <si>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</si>
  <si>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</si>
  <si>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</si>
  <si>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</si>
  <si>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</si>
  <si>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</si>
  <si>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</si>
  <si>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</si>
  <si>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</si>
  <si>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</si>
  <si>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</si>
  <si>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</si>
  <si>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</si>
  <si>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</si>
  <si>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</si>
  <si>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</si>
  <si>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</si>
  <si>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</si>
  <si>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</si>
  <si>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</si>
  <si>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</si>
  <si>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</si>
  <si>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</si>
  <si>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</si>
  <si>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</si>
  <si>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</si>
  <si>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</si>
  <si>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</si>
  <si>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</si>
  <si>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</si>
  <si>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</si>
  <si>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</si>
  <si>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</si>
  <si>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</si>
  <si>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</si>
  <si>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</si>
  <si>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</si>
  <si>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</si>
  <si>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</si>
  <si>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</si>
  <si>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</si>
  <si>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</si>
  <si>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</si>
  <si>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</si>
  <si>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</si>
  <si>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</si>
  <si>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</si>
  <si>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</si>
  <si>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</si>
  <si>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</si>
  <si>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</si>
  <si>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</si>
  <si>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</si>
  <si>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</si>
  <si>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</si>
  <si>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</si>
  <si>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</si>
  <si>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</si>
  <si>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</si>
  <si>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</si>
  <si>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</si>
  <si>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</si>
  <si>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</si>
  <si>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</si>
  <si>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</si>
  <si>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</si>
  <si>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</si>
  <si>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</si>
  <si>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</si>
  <si>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</si>
  <si>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</si>
  <si>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</si>
  <si>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</si>
  <si>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</si>
  <si>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</si>
  <si>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</si>
  <si>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</si>
  <si>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</si>
  <si>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</si>
  <si>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</si>
  <si>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</si>
  <si>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</si>
  <si>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</si>
  <si>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</si>
  <si>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</si>
  <si>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</si>
  <si>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</si>
  <si>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</si>
  <si>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</si>
  <si>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</si>
  <si>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</si>
  <si>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</si>
  <si>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</si>
  <si>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</si>
  <si>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</si>
  <si>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</si>
  <si>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</si>
  <si>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</si>
  <si>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</si>
  <si>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</si>
  <si>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</si>
  <si>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</si>
  <si>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</si>
  <si>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</si>
  <si>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</si>
  <si>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</si>
  <si>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</si>
  <si>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</si>
  <si>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</si>
  <si>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</si>
  <si>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</si>
  <si>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</si>
  <si>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</si>
  <si>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</si>
  <si>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</si>
  <si>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</si>
  <si>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</si>
  <si>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</si>
  <si>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</si>
  <si>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</si>
  <si>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</si>
  <si>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</si>
  <si>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</si>
  <si>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</si>
  <si>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</si>
  <si>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</si>
  <si>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</si>
  <si>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</si>
  <si>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</si>
  <si>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</si>
  <si>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</si>
  <si>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</si>
  <si>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</si>
  <si>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</si>
  <si>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</si>
  <si>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</si>
  <si>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</si>
  <si>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</si>
  <si>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</si>
  <si>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</si>
  <si>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</si>
  <si>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</si>
  <si>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</si>
  <si>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</si>
  <si>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</si>
  <si>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</si>
  <si>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</si>
  <si>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</si>
  <si>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</si>
  <si>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</si>
  <si>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</si>
  <si>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</si>
  <si>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</si>
  <si>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</si>
  <si>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</si>
  <si>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</si>
  <si>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</si>
  <si>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</si>
  <si>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</si>
  <si>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</si>
  <si>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</si>
  <si>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</si>
  <si>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</si>
  <si>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</si>
  <si>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</si>
  <si>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</si>
  <si>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</si>
  <si>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</si>
  <si>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</si>
  <si>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</si>
  <si>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</si>
  <si>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</si>
  <si>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</si>
  <si>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</si>
  <si>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</si>
  <si>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</si>
  <si>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</si>
  <si>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</si>
  <si>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</si>
  <si>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</si>
  <si>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</si>
  <si>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</si>
  <si>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</si>
  <si>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</si>
  <si>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</si>
  <si>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</si>
  <si>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</si>
  <si>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</si>
  <si>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</si>
  <si>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</si>
  <si>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</si>
  <si>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</si>
  <si>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</si>
  <si>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</si>
  <si>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</si>
  <si>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</si>
  <si>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</si>
  <si>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</si>
  <si>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</si>
  <si>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</si>
  <si>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</si>
  <si>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</si>
  <si>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</si>
  <si>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</si>
  <si>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</si>
  <si>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</si>
  <si>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</si>
  <si>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</si>
  <si>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</si>
  <si>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</si>
  <si>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</si>
  <si>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</si>
  <si>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</si>
  <si>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</si>
  <si>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</si>
  <si>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</si>
  <si>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</si>
  <si>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</si>
  <si>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</si>
  <si>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</si>
  <si>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</si>
  <si>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</si>
  <si>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</si>
  <si>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</si>
  <si>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</si>
  <si>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</si>
  <si>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</si>
  <si>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</si>
  <si>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</si>
  <si>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</si>
  <si>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</si>
  <si>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</si>
  <si>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</si>
  <si>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</si>
  <si>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</si>
  <si>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</si>
  <si>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</si>
  <si>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</si>
  <si>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</si>
  <si>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</si>
  <si>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</si>
  <si>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</si>
  <si>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</si>
  <si>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</si>
  <si>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</si>
  <si>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</si>
  <si>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</si>
  <si>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</si>
  <si>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</si>
  <si>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</si>
  <si>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</si>
  <si>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</si>
  <si>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</si>
  <si>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</si>
  <si>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</si>
  <si>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</si>
  <si>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</si>
  <si>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</si>
  <si>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</si>
  <si>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</si>
  <si>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</si>
  <si>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</si>
  <si>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</si>
  <si>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</si>
  <si>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</si>
  <si>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</si>
  <si>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</si>
  <si>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</si>
  <si>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</si>
  <si>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</si>
  <si>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</si>
  <si>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</si>
  <si>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</si>
  <si>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</si>
  <si>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</si>
  <si>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</si>
  <si>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</si>
  <si>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</si>
  <si>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</si>
  <si>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</si>
  <si>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</si>
  <si>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</si>
  <si>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</si>
  <si>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</si>
  <si>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</si>
  <si>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</si>
  <si>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</si>
  <si>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</si>
  <si>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</si>
  <si>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</si>
  <si>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</si>
  <si>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</si>
  <si>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</si>
  <si>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</si>
  <si>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</si>
  <si>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</si>
  <si>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</si>
  <si>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</si>
  <si>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</si>
  <si>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</si>
  <si>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</si>
  <si>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</si>
  <si>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</si>
  <si>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</si>
  <si>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</si>
  <si>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</si>
  <si>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</si>
  <si>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</si>
  <si>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</si>
  <si>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</si>
  <si>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</si>
  <si>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</si>
  <si>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</si>
  <si>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</si>
  <si>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</si>
  <si>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</si>
  <si>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</si>
  <si>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</si>
  <si>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</si>
  <si>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</si>
  <si>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</si>
  <si>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</si>
  <si>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</si>
  <si>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</si>
  <si>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</si>
  <si>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</si>
  <si>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</si>
  <si>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</si>
  <si>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</si>
  <si>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</si>
  <si>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</si>
  <si>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</si>
  <si>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</si>
  <si>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</si>
  <si>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</si>
  <si>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</si>
  <si>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</si>
  <si>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</si>
  <si>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</si>
  <si>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</si>
  <si>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</si>
  <si>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</si>
  <si>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</si>
  <si>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</si>
  <si>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</si>
  <si>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</si>
  <si>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</si>
  <si>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</si>
  <si>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</si>
  <si>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</si>
  <si>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</si>
  <si>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</si>
  <si>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</si>
  <si>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</si>
  <si>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</si>
  <si>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</si>
  <si>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</si>
  <si>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</si>
  <si>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</si>
  <si>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</si>
  <si>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</si>
  <si>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</si>
  <si>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</si>
  <si>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</si>
  <si>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</si>
  <si>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</si>
  <si>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</si>
  <si>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</si>
  <si>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</si>
  <si>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</si>
  <si>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</si>
  <si>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</si>
  <si>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</si>
  <si>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</si>
  <si>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</si>
  <si>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</si>
  <si>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</si>
  <si>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</si>
  <si>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</si>
  <si>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</si>
  <si>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</si>
  <si>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</si>
  <si>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</si>
  <si>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</si>
  <si>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</si>
  <si>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</si>
  <si>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</si>
  <si>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</si>
  <si>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</si>
  <si>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</si>
  <si>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</si>
  <si>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</si>
  <si>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</si>
  <si>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</si>
  <si>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</si>
  <si>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</si>
  <si>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</si>
  <si>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</si>
  <si>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</si>
  <si>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</si>
  <si>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</si>
  <si>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</si>
  <si>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</si>
  <si>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</si>
  <si>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</si>
  <si>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</si>
  <si>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</si>
  <si>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</si>
  <si>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</si>
  <si>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</si>
  <si>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</si>
  <si>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</si>
  <si>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</si>
  <si>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</si>
  <si>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</si>
  <si>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</si>
  <si>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</si>
  <si>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</si>
  <si>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</si>
  <si>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</si>
  <si>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</si>
  <si>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</si>
  <si>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</si>
  <si>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</si>
  <si>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</si>
  <si>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</si>
  <si>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</si>
  <si>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</si>
  <si>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</si>
  <si>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</si>
  <si>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</si>
  <si>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</si>
  <si>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</si>
  <si>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</si>
  <si>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</si>
  <si>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</si>
  <si>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</si>
  <si>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</si>
  <si>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</si>
  <si>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</si>
  <si>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</si>
  <si>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</si>
  <si>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</si>
  <si>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</si>
  <si>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</si>
  <si>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</si>
  <si>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</si>
  <si>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</si>
  <si>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</si>
  <si>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</si>
  <si>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</si>
  <si>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</si>
  <si>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</si>
  <si>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</si>
  <si>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</si>
  <si>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</si>
  <si>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</si>
  <si>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</si>
  <si>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</si>
  <si>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</si>
  <si>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</si>
  <si>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</si>
  <si>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</si>
  <si>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</si>
  <si>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</si>
  <si>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</si>
  <si>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</si>
  <si>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</si>
  <si>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</si>
  <si>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</si>
  <si>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</si>
  <si>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</si>
  <si>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</si>
  <si>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</si>
  <si>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</si>
  <si>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</si>
  <si>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</si>
  <si>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</si>
  <si>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</si>
  <si>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</si>
  <si>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</si>
  <si>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</si>
  <si>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</si>
  <si>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</si>
  <si>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</si>
  <si>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</si>
  <si>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</si>
  <si>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</si>
  <si>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</si>
  <si>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</si>
  <si>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</si>
  <si>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</si>
  <si>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</si>
  <si>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</si>
  <si>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</si>
  <si>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</si>
  <si>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</si>
  <si>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</si>
  <si>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</si>
  <si>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</si>
  <si>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</si>
  <si>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</si>
  <si>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</si>
  <si>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</si>
  <si>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</si>
  <si>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</si>
  <si>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</si>
  <si>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</si>
  <si>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</si>
  <si>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</si>
  <si>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</si>
  <si>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</si>
  <si>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</si>
  <si>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</si>
  <si>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</si>
  <si>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</si>
  <si>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</si>
  <si>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</si>
  <si>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</si>
  <si>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</si>
  <si>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</si>
  <si>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</si>
  <si>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</si>
  <si>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</si>
  <si>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</si>
  <si>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</si>
  <si>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</si>
  <si>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</si>
  <si>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</si>
  <si>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</si>
  <si>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</si>
  <si>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</si>
  <si>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</si>
  <si>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</si>
  <si>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</si>
  <si>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</si>
  <si>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</si>
  <si>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</si>
  <si>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</si>
  <si>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</si>
  <si>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</si>
  <si>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</si>
  <si>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</si>
  <si>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</si>
  <si>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</si>
  <si>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</si>
  <si>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</si>
  <si>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</si>
  <si>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</si>
  <si>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</si>
  <si>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</si>
  <si>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</si>
  <si>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</si>
  <si>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</si>
  <si>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</si>
  <si>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</si>
  <si>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</si>
  <si>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</si>
  <si>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</si>
  <si>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</si>
  <si>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</si>
  <si>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</si>
  <si>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</si>
  <si>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</si>
  <si>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</si>
  <si>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</si>
  <si>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</si>
  <si>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</si>
  <si>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</si>
  <si>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</si>
  <si>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</si>
  <si>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</si>
  <si>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</si>
  <si>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</si>
  <si>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</si>
  <si>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</si>
  <si>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</si>
  <si>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</si>
  <si>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</si>
  <si>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</si>
  <si>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</si>
  <si>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</si>
  <si>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</si>
  <si>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</si>
  <si>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</si>
  <si>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</si>
  <si>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</si>
  <si>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</si>
  <si>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</si>
  <si>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</si>
  <si>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</si>
  <si>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</si>
  <si>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</si>
  <si>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</si>
  <si>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</si>
  <si>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</si>
  <si>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</si>
  <si>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</si>
  <si>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</si>
  <si>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</si>
  <si>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</si>
  <si>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</si>
  <si>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</si>
  <si>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</si>
  <si>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</si>
  <si>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</si>
  <si>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</si>
  <si>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</si>
  <si>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</si>
  <si>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</si>
  <si>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</si>
  <si>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</si>
  <si>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</si>
  <si>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</si>
  <si>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</si>
  <si>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</si>
  <si>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</si>
  <si>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</si>
  <si>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</si>
  <si>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</si>
  <si>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</si>
  <si>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</si>
  <si>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</si>
  <si>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</si>
  <si>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</si>
  <si>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</si>
  <si>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</si>
  <si>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</si>
  <si>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</si>
  <si>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</si>
  <si>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</si>
  <si>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</si>
  <si>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</si>
  <si>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</si>
  <si>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</si>
  <si>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</si>
  <si>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</si>
  <si>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</si>
  <si>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</si>
  <si>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</si>
  <si>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</si>
  <si>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</si>
  <si>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</si>
  <si>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</si>
  <si>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</si>
  <si>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</si>
  <si>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</si>
  <si>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</si>
  <si>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</si>
  <si>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</si>
  <si>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</si>
  <si>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</si>
  <si>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</si>
  <si>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</si>
  <si>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</si>
  <si>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</si>
  <si>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</si>
  <si>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</si>
  <si>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</si>
  <si>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</si>
  <si>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</si>
  <si>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</si>
  <si>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</si>
  <si>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</si>
  <si>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</si>
  <si>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</si>
  <si>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</si>
  <si>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</si>
  <si>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</si>
  <si>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</si>
  <si>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</si>
  <si>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</si>
  <si>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</si>
  <si>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</si>
  <si>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</si>
  <si>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</si>
  <si>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</si>
  <si>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</si>
  <si>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</si>
  <si>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</si>
  <si>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</si>
  <si>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</si>
  <si>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</si>
  <si>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</si>
  <si>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</si>
  <si>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</si>
  <si>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</si>
  <si>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</si>
  <si>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</si>
  <si>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</si>
  <si>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</si>
  <si>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</si>
  <si>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</si>
  <si>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</si>
  <si>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</si>
  <si>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</si>
  <si>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</si>
  <si>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</si>
  <si>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</si>
  <si>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</si>
  <si>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</si>
  <si>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</si>
  <si>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</si>
  <si>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</si>
  <si>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</si>
  <si>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</si>
  <si>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</si>
  <si>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</si>
  <si>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</si>
  <si>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</si>
  <si>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</si>
  <si>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</si>
  <si>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</si>
  <si>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</si>
  <si>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</si>
  <si>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</si>
  <si>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</si>
  <si>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</si>
  <si>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</si>
  <si>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</si>
  <si>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</si>
  <si>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</si>
  <si>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</si>
  <si>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</si>
  <si>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</si>
  <si>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</si>
  <si>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</si>
  <si>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</si>
  <si>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</si>
  <si>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</si>
  <si>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</si>
  <si>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</si>
  <si>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</si>
  <si>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</si>
  <si>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</si>
  <si>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</si>
  <si>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</si>
  <si>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</si>
  <si>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</si>
  <si>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</si>
  <si>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</si>
  <si>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</si>
  <si>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</si>
  <si>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</si>
  <si>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</si>
  <si>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</si>
  <si>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</si>
  <si>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</si>
  <si>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</si>
  <si>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</si>
  <si>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</si>
  <si>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</si>
  <si>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</si>
  <si>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</si>
  <si>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</si>
  <si>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</si>
  <si>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</si>
  <si>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</si>
  <si>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</si>
  <si>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</si>
  <si>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</si>
  <si>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</si>
  <si>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</si>
  <si>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</si>
  <si>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</si>
  <si>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</si>
  <si>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</si>
  <si>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</si>
  <si>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</si>
  <si>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</si>
  <si>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</si>
  <si>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</si>
  <si>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</si>
  <si>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</si>
  <si>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</si>
  <si>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</si>
  <si>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</si>
  <si>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</si>
  <si>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</si>
  <si>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</si>
  <si>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</si>
  <si>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</si>
  <si>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</si>
  <si>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</si>
  <si>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</si>
  <si>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</si>
  <si>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</si>
  <si>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</si>
  <si>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</si>
  <si>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</si>
  <si>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</si>
  <si>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</si>
  <si>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</si>
  <si>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</si>
  <si>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</si>
  <si>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</si>
  <si>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</si>
  <si>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</si>
  <si>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</si>
  <si>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</si>
  <si>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</si>
  <si>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</si>
  <si>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</si>
  <si>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</si>
  <si>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</si>
  <si>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</si>
  <si>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</si>
  <si>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</si>
  <si>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</si>
  <si>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</si>
  <si>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</si>
  <si>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</si>
  <si>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</si>
  <si>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</si>
  <si>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</si>
  <si>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</si>
  <si>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</si>
  <si>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</si>
  <si>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</si>
  <si>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</si>
  <si>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</si>
  <si>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</si>
  <si>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</si>
  <si>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</si>
  <si>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</si>
  <si>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</si>
  <si>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</si>
  <si>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</si>
  <si>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</si>
  <si>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</si>
  <si>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</si>
  <si>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</si>
  <si>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</si>
  <si>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</si>
  <si>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</si>
  <si>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</si>
  <si>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</si>
  <si>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</si>
  <si>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</si>
  <si>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</si>
  <si>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</si>
  <si>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</si>
  <si>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</si>
  <si>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</si>
  <si>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</si>
  <si>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</si>
  <si>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</si>
  <si>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</si>
  <si>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</si>
  <si>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</si>
  <si>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</si>
  <si>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</si>
  <si>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</si>
  <si>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</si>
  <si>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</si>
  <si>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</si>
  <si>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</si>
  <si>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</si>
  <si>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</si>
  <si>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</si>
  <si>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</si>
  <si>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</si>
  <si>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</si>
  <si>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</si>
  <si>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</si>
  <si>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</si>
  <si>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</si>
  <si>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</si>
  <si>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</si>
  <si>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</si>
  <si>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</si>
  <si>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</si>
  <si>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</si>
  <si>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</si>
  <si>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</si>
  <si>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</si>
  <si>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</si>
  <si>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</si>
  <si>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</si>
  <si>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</si>
  <si>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</si>
  <si>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</si>
  <si>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</si>
  <si>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</si>
  <si>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</si>
  <si>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</si>
  <si>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</si>
  <si>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</si>
  <si>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</si>
  <si>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</si>
  <si>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</si>
  <si>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</si>
  <si>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</si>
  <si>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</si>
  <si>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</si>
  <si>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</si>
  <si>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</si>
  <si>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</si>
  <si>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</si>
  <si>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</si>
  <si>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</si>
  <si>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</si>
  <si>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</si>
  <si>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</si>
  <si>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</si>
  <si>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</si>
  <si>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</si>
  <si>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</si>
  <si>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</si>
  <si>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</si>
  <si>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</si>
  <si>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</si>
  <si>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</si>
  <si>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</si>
  <si>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</si>
  <si>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</si>
  <si>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</si>
  <si>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</si>
  <si>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</si>
  <si>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</si>
  <si>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</si>
  <si>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</si>
  <si>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</si>
  <si>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</si>
  <si>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</si>
  <si>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</si>
  <si>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</si>
  <si>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</si>
  <si>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</si>
  <si>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</si>
  <si>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</si>
  <si>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</si>
  <si>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</si>
  <si>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</si>
  <si>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</si>
  <si>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</si>
  <si>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</si>
  <si>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</si>
  <si>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</si>
  <si>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</si>
  <si>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</si>
  <si>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</si>
  <si>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</si>
  <si>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</si>
  <si>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</si>
  <si>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</si>
  <si>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</si>
  <si>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</si>
  <si>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</si>
  <si>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</si>
  <si>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</si>
  <si>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</si>
  <si>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</si>
  <si>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</si>
  <si>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</si>
  <si>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</si>
  <si>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</si>
  <si>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</si>
  <si>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</si>
  <si>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</si>
  <si>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</si>
  <si>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</si>
  <si>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</si>
  <si>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</si>
  <si>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</si>
  <si>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</si>
  <si>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</si>
  <si>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</si>
  <si>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</si>
  <si>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</si>
  <si>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</si>
  <si>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</si>
  <si>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</si>
  <si>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</si>
  <si>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</si>
  <si>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</si>
  <si>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</si>
  <si>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</si>
  <si>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</si>
  <si>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</si>
  <si>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</si>
  <si>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</si>
  <si>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</si>
  <si>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</si>
  <si>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</si>
  <si>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</si>
  <si>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</si>
  <si>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</si>
  <si>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</si>
  <si>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</si>
  <si>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</si>
  <si>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</si>
  <si>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</si>
  <si>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</si>
  <si>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</si>
  <si>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</si>
  <si>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</si>
  <si>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</si>
  <si>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</si>
  <si>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</si>
  <si>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</si>
  <si>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</si>
  <si>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</si>
  <si>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</si>
  <si>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</si>
  <si>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</si>
  <si>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</si>
  <si>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</si>
  <si>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</si>
  <si>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</si>
  <si>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</si>
  <si>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</si>
  <si>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</si>
  <si>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</si>
  <si>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</si>
  <si>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</si>
  <si>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</si>
  <si>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</si>
  <si>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</si>
  <si>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</si>
  <si>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</si>
  <si>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</si>
  <si>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</si>
  <si>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</si>
  <si>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</si>
  <si>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</si>
  <si>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</si>
  <si>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</si>
  <si>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</si>
  <si>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</si>
  <si>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</si>
  <si>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</si>
  <si>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</si>
  <si>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</si>
  <si>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</si>
  <si>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</si>
  <si>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</si>
  <si>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</si>
  <si>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</si>
  <si>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</si>
  <si>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</si>
  <si>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</si>
  <si>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</si>
  <si>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</si>
  <si>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</si>
  <si>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</si>
  <si>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</si>
  <si>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</si>
  <si>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</si>
  <si>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</si>
  <si>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</si>
  <si>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</si>
  <si>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</si>
  <si>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</si>
  <si>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</si>
  <si>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</si>
  <si>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</si>
  <si>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</si>
  <si>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</si>
  <si>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</si>
  <si>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</si>
  <si>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</si>
  <si>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</si>
  <si>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</si>
  <si>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</si>
  <si>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</si>
  <si>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</si>
  <si>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</si>
  <si>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</si>
  <si>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</si>
  <si>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</si>
  <si>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</si>
  <si>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</si>
  <si>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</si>
  <si>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</si>
  <si>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</si>
  <si>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</si>
  <si>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</si>
  <si>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</si>
  <si>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</si>
  <si>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</si>
  <si>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</si>
  <si>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</si>
  <si>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</si>
  <si>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</si>
  <si>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</si>
  <si>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</si>
  <si>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</si>
  <si>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</si>
  <si>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</si>
  <si>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</si>
  <si>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</si>
  <si>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</si>
  <si>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</si>
  <si>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</si>
  <si>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</si>
  <si>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</si>
  <si>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</si>
  <si>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</si>
  <si>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</si>
  <si>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</si>
  <si>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</si>
  <si>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</si>
  <si>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</si>
  <si>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</si>
  <si>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</si>
  <si>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</si>
  <si>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</si>
  <si>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</si>
  <si>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</si>
  <si>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</si>
  <si>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</si>
  <si>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</si>
  <si>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</si>
  <si>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</si>
  <si>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</si>
  <si>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</si>
  <si>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</si>
  <si>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</si>
  <si>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</si>
  <si>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</si>
  <si>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</si>
  <si>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</si>
  <si>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</si>
  <si>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</si>
  <si>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</si>
  <si>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</si>
  <si>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</si>
  <si>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</si>
  <si>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</si>
  <si>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</si>
  <si>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</si>
  <si>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</si>
  <si>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</si>
  <si>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</si>
  <si>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</si>
  <si>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</si>
  <si>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</si>
  <si>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</si>
  <si>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</si>
  <si>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</si>
  <si>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</si>
  <si>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</si>
  <si>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</si>
  <si>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</si>
  <si>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</si>
  <si>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</si>
  <si>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</si>
  <si>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</si>
  <si>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</si>
  <si>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</si>
  <si>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</si>
  <si>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</si>
  <si>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</si>
  <si>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</si>
  <si>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</si>
  <si>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</si>
  <si>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</si>
  <si>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</si>
  <si>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</si>
  <si>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</si>
  <si>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</si>
  <si>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</si>
  <si>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</si>
  <si>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</si>
  <si>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</si>
  <si>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</si>
  <si>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</si>
  <si>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</si>
  <si>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</si>
  <si>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</si>
  <si>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</si>
  <si>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</si>
  <si>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</si>
  <si>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</si>
  <si>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</si>
  <si>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</si>
  <si>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</si>
  <si>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</si>
  <si>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</si>
  <si>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</si>
  <si>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</si>
  <si>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</si>
  <si>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</si>
  <si>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</si>
  <si>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</si>
  <si>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</si>
  <si>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</si>
  <si>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</si>
  <si>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</si>
  <si>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</si>
  <si>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</si>
  <si>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</si>
  <si>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</si>
  <si>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</si>
  <si>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</si>
  <si>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</si>
  <si>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</si>
  <si>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</si>
  <si>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</si>
  <si>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</si>
  <si>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</si>
  <si>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</si>
  <si>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</si>
  <si>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</si>
  <si>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</si>
  <si>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</si>
  <si>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</si>
  <si>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</si>
  <si>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</si>
  <si>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</si>
  <si>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</si>
  <si>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</si>
  <si>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</si>
  <si>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</si>
  <si>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</si>
  <si>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</si>
  <si>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</si>
  <si>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</si>
  <si>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</si>
  <si>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</si>
  <si>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</si>
  <si>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</si>
  <si>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</si>
  <si>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</si>
  <si>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</si>
  <si>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</si>
  <si>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</si>
  <si>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</si>
  <si>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</si>
  <si>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</si>
  <si>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</si>
  <si>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</si>
  <si>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</si>
  <si>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</si>
  <si>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</si>
  <si>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</si>
  <si>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</si>
  <si>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</si>
  <si>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</si>
  <si>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</si>
  <si>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</si>
  <si>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</si>
  <si>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</si>
  <si>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</si>
  <si>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</si>
  <si>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</si>
  <si>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</si>
  <si>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</si>
  <si>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</si>
  <si>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</si>
  <si>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</si>
  <si>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</si>
  <si>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</si>
  <si>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</si>
  <si>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</si>
  <si>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</si>
  <si>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</si>
  <si>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</si>
  <si>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</si>
  <si>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</si>
  <si>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</si>
  <si>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</si>
  <si>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</si>
  <si>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</si>
  <si>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</si>
  <si>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</si>
  <si>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</si>
  <si>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</si>
  <si>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</si>
  <si>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</si>
  <si>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</si>
  <si>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</si>
  <si>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</si>
  <si>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</si>
  <si>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</si>
  <si>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</si>
  <si>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</si>
  <si>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</si>
  <si>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</si>
  <si>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</si>
  <si>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</si>
  <si>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</si>
  <si>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</si>
  <si>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</si>
  <si>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</si>
  <si>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</si>
  <si>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</si>
  <si>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</si>
  <si>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</si>
  <si>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</si>
  <si>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</si>
  <si>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</si>
  <si>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</si>
  <si>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</si>
  <si>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</si>
  <si>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</si>
  <si>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</si>
  <si>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</si>
  <si>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</si>
  <si>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</si>
  <si>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</si>
  <si>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</si>
  <si>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</si>
  <si>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</si>
  <si>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</si>
  <si>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</si>
  <si>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</si>
  <si>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</si>
  <si>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</si>
  <si>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</si>
  <si>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</si>
  <si>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</si>
  <si>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</si>
  <si>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</si>
  <si>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</si>
  <si>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</si>
  <si>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</si>
  <si>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</si>
  <si>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</si>
  <si>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</si>
  <si>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</si>
  <si>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</si>
  <si>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</si>
  <si>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</si>
  <si>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</si>
  <si>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</si>
  <si>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</si>
  <si>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</si>
  <si>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</si>
  <si>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</si>
  <si>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</si>
  <si>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</si>
  <si>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</si>
  <si>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</si>
  <si>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</si>
  <si>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</si>
  <si>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</si>
  <si>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</si>
  <si>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</si>
  <si>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</si>
  <si>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</si>
  <si>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</si>
  <si>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</si>
  <si>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</si>
  <si>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</si>
  <si>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</si>
  <si>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</si>
  <si>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</si>
  <si>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</si>
  <si>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</si>
  <si>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</si>
  <si>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</si>
  <si>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</si>
  <si>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</si>
  <si>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</si>
  <si>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</si>
  <si>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</si>
  <si>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</si>
  <si>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</si>
  <si>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</si>
  <si>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</si>
  <si>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</si>
  <si>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</si>
  <si>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</si>
  <si>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</si>
  <si>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</si>
  <si>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</si>
  <si>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</si>
  <si>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</si>
  <si>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</si>
  <si>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</si>
  <si>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</si>
  <si>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</si>
  <si>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</si>
  <si>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</si>
  <si>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</si>
  <si>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</si>
  <si>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</si>
  <si>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</si>
  <si>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</si>
  <si>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</si>
  <si>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</si>
  <si>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</si>
  <si>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</si>
  <si>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</si>
  <si>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</si>
  <si>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</si>
  <si>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</si>
  <si>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</si>
  <si>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</si>
  <si>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</si>
  <si>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</si>
  <si>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</si>
  <si>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</si>
  <si>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</si>
  <si>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</si>
  <si>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</si>
  <si>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</si>
  <si>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</si>
  <si>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</si>
  <si>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</si>
  <si>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</si>
  <si>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</si>
  <si>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</si>
  <si>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</si>
  <si>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</si>
  <si>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</si>
  <si>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</si>
  <si>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</si>
  <si>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</si>
  <si>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</si>
  <si>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</si>
  <si>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</si>
  <si>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</si>
  <si>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</si>
  <si>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</si>
  <si>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</si>
  <si>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</si>
  <si>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</si>
  <si>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</si>
  <si>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</si>
  <si>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</si>
  <si>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</si>
  <si>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</si>
  <si>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</si>
  <si>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</si>
  <si>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</si>
  <si>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</si>
  <si>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</si>
  <si>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</si>
  <si>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</si>
  <si>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</si>
  <si>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</si>
  <si>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</si>
  <si>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</si>
  <si>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</si>
  <si>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</si>
  <si>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</si>
  <si>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</si>
  <si>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</si>
  <si>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</si>
  <si>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</si>
  <si>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</si>
  <si>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</si>
  <si>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</si>
  <si>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</si>
  <si>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</si>
  <si>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</si>
  <si>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</si>
  <si>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</si>
  <si>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</si>
  <si>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</si>
  <si>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</si>
  <si>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</si>
  <si>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</si>
  <si>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</si>
  <si>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</si>
  <si>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</si>
  <si>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</si>
  <si>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</si>
  <si>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</si>
  <si>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</si>
  <si>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</si>
  <si>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</si>
  <si>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</si>
  <si>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</si>
  <si>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</si>
  <si>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</si>
  <si>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</si>
  <si>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</si>
  <si>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</si>
  <si>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</si>
  <si>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</si>
  <si>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</si>
  <si>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</si>
  <si>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</si>
  <si>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</si>
  <si>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</si>
  <si>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</si>
  <si>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</si>
  <si>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</si>
  <si>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</si>
  <si>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</si>
  <si>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</si>
  <si>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</si>
  <si>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</si>
  <si>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</si>
  <si>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</si>
  <si>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</si>
  <si>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</si>
  <si>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</si>
  <si>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</si>
  <si>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</si>
  <si>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</si>
  <si>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</si>
  <si>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</si>
  <si>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</si>
  <si>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</si>
  <si>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</si>
  <si>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</si>
  <si>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</si>
  <si>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</si>
  <si>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</si>
  <si>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</si>
  <si>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</si>
  <si>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</si>
  <si>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</si>
  <si>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</si>
  <si>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</si>
  <si>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</si>
  <si>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</si>
  <si>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</si>
  <si>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</si>
  <si>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</si>
  <si>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</si>
  <si>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</si>
  <si>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</si>
  <si>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</si>
  <si>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</si>
  <si>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</si>
  <si>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</si>
  <si>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</si>
  <si>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</si>
  <si>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</si>
  <si>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</si>
  <si>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</si>
  <si>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</si>
  <si>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</si>
  <si>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</si>
  <si>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</si>
  <si>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</si>
  <si>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</si>
  <si>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</si>
  <si>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</si>
  <si>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</si>
  <si>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</si>
  <si>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</si>
  <si>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</si>
  <si>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</si>
  <si>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</si>
  <si>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</si>
  <si>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</si>
  <si>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</si>
  <si>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</si>
  <si>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</si>
  <si>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</si>
  <si>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</si>
  <si>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</si>
  <si>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</si>
  <si>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</si>
  <si>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</si>
  <si>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</si>
  <si>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</si>
  <si>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</si>
  <si>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</si>
  <si>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</si>
  <si>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</si>
  <si>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</si>
  <si>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</si>
  <si>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</si>
  <si>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</si>
  <si>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</si>
  <si>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</si>
  <si>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</si>
  <si>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</si>
  <si>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</si>
  <si>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</si>
  <si>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</si>
  <si>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</si>
  <si>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</si>
  <si>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</si>
  <si>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</si>
  <si>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</si>
  <si>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</si>
  <si>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</si>
  <si>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</si>
  <si>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</si>
  <si>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</si>
  <si>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</si>
  <si>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</si>
  <si>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</si>
  <si>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</si>
  <si>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</si>
  <si>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</si>
  <si>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</si>
  <si>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</si>
  <si>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</si>
  <si>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</si>
  <si>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</si>
  <si>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</si>
  <si>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</si>
  <si>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</si>
  <si>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</si>
  <si>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</si>
  <si>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</si>
  <si>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</si>
  <si>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</si>
  <si>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</si>
  <si>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</si>
  <si>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</si>
  <si>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</si>
  <si>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</si>
  <si>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</si>
  <si>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</si>
  <si>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</si>
  <si>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</si>
  <si>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</si>
  <si>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</si>
  <si>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</si>
  <si>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</si>
  <si>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</si>
  <si>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</si>
  <si>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</si>
  <si>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</si>
  <si>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</si>
  <si>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</si>
  <si>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</si>
  <si>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</si>
  <si>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</si>
  <si>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</si>
  <si>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</si>
  <si>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</si>
  <si>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</si>
  <si>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</si>
  <si>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</si>
  <si>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</si>
  <si>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</si>
  <si>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</si>
  <si>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</si>
  <si>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</si>
  <si>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</si>
  <si>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</si>
  <si>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</si>
  <si>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</si>
  <si>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</si>
  <si>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</si>
  <si>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</si>
  <si>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</si>
  <si>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</si>
  <si>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</si>
  <si>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</si>
  <si>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</si>
  <si>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</si>
  <si>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</si>
  <si>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</si>
  <si>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</si>
  <si>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</si>
  <si>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</si>
  <si>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</si>
  <si>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</si>
  <si>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</si>
  <si>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</si>
  <si>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</si>
  <si>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</si>
  <si>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</si>
  <si>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</si>
  <si>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</si>
  <si>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</si>
  <si>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</si>
  <si>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</si>
  <si>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</si>
  <si>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</si>
  <si>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</si>
  <si>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</si>
  <si>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</si>
  <si>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</si>
  <si>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</si>
  <si>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</si>
  <si>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</si>
  <si>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</si>
  <si>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</si>
  <si>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</si>
  <si>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</si>
  <si>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</si>
  <si>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</si>
  <si>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</si>
  <si>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</si>
  <si>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</si>
  <si>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</si>
  <si>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</si>
  <si>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</si>
  <si>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</si>
  <si>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</si>
  <si>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</si>
  <si>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</si>
  <si>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</si>
  <si>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</si>
  <si>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</si>
  <si>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</si>
  <si>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</si>
  <si>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</si>
  <si>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</si>
  <si>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</si>
  <si>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</si>
  <si>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</si>
  <si>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</si>
  <si>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</si>
  <si>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</si>
  <si>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</si>
  <si>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</si>
  <si>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</si>
  <si>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</si>
  <si>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</si>
  <si>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</si>
  <si>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</si>
  <si>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</si>
  <si>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</si>
  <si>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</si>
  <si>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</si>
  <si>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</si>
  <si>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</si>
  <si>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</si>
  <si>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</si>
  <si>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</si>
  <si>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</si>
  <si>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</si>
  <si>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</si>
  <si>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</si>
  <si>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</si>
  <si>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</si>
  <si>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</si>
  <si>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</si>
  <si>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</si>
  <si>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</si>
  <si>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</si>
  <si>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</si>
  <si>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</si>
  <si>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</si>
  <si>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</si>
  <si>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</si>
  <si>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</si>
  <si>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</si>
  <si>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</si>
  <si>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</si>
  <si>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</si>
  <si>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</si>
  <si>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</si>
  <si>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</si>
  <si>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</si>
  <si>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</si>
  <si>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</si>
  <si>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</si>
  <si>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</si>
  <si>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</si>
  <si>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</si>
  <si>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</si>
  <si>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</si>
  <si>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</si>
  <si>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</si>
  <si>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</si>
  <si>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</si>
  <si>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</si>
  <si>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</si>
  <si>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</si>
  <si>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</si>
  <si>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</si>
  <si>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</si>
  <si>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</si>
  <si>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</si>
  <si>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</si>
  <si>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</si>
  <si>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</si>
  <si>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</si>
  <si>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</si>
  <si>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</si>
  <si>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</si>
  <si>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</si>
  <si>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</si>
  <si>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</si>
  <si>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</si>
  <si>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</si>
  <si>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</si>
  <si>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</si>
  <si>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</si>
  <si>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</si>
  <si>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</si>
  <si>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</si>
  <si>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</si>
  <si>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</si>
  <si>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</si>
  <si>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</si>
  <si>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</si>
  <si>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</si>
  <si>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</si>
  <si>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</si>
  <si>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</si>
  <si>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</si>
  <si>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</si>
  <si>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</si>
  <si>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</si>
  <si>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</si>
  <si>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</si>
  <si>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</si>
  <si>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</si>
  <si>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</si>
  <si>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</si>
  <si>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</si>
  <si>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</si>
  <si>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</si>
  <si>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</si>
  <si>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</si>
  <si>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</si>
  <si>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</si>
  <si>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</si>
  <si>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</si>
  <si>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</si>
  <si>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</si>
  <si>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</si>
  <si>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</si>
  <si>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</si>
  <si>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</si>
  <si>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</si>
  <si>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</si>
  <si>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</si>
  <si>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</si>
  <si>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</si>
  <si>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</si>
  <si>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</si>
  <si>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</si>
  <si>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</si>
  <si>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</si>
  <si>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</si>
  <si>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</si>
  <si>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</si>
  <si>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</si>
  <si>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</si>
  <si>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</si>
  <si>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</si>
  <si>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</si>
  <si>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</si>
  <si>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</si>
  <si>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</si>
  <si>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</si>
  <si>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</si>
  <si>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</si>
  <si>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</si>
  <si>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</si>
  <si>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</si>
  <si>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</si>
  <si>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</si>
  <si>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</si>
  <si>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</si>
  <si>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</si>
  <si>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</si>
  <si>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</si>
  <si>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</si>
  <si>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</si>
  <si>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</si>
  <si>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</si>
  <si>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</si>
  <si>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</si>
  <si>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</si>
  <si>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</si>
  <si>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</si>
  <si>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</si>
  <si>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</si>
  <si>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</si>
  <si>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</si>
  <si>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</si>
  <si>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</si>
  <si>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</si>
  <si>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</si>
  <si>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</si>
  <si>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</si>
  <si>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</si>
  <si>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</si>
  <si>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</si>
  <si>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</si>
  <si>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</si>
  <si>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</si>
  <si>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</si>
  <si>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</si>
  <si>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</si>
  <si>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</si>
  <si>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</si>
  <si>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</si>
  <si>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</si>
  <si>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</si>
  <si>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</si>
  <si>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</si>
  <si>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</si>
  <si>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</si>
  <si>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</si>
  <si>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</si>
  <si>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</si>
  <si>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</si>
  <si>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</si>
  <si>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</si>
  <si>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</si>
  <si>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</si>
  <si>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</si>
  <si>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</si>
  <si>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</si>
  <si>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</si>
  <si>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</si>
  <si>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</si>
  <si>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</si>
  <si>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</si>
  <si>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</si>
  <si>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</si>
  <si>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</si>
  <si>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</si>
  <si>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</si>
  <si>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</si>
  <si>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</si>
  <si>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</si>
  <si>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</si>
  <si>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</si>
  <si>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</si>
  <si>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</si>
  <si>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</si>
  <si>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</si>
  <si>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</si>
  <si>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</si>
  <si>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</si>
  <si>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</si>
  <si>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</si>
  <si>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</si>
  <si>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</si>
  <si>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</si>
  <si>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</si>
  <si>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</si>
  <si>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</si>
  <si>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</si>
  <si>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</si>
  <si>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</si>
  <si>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</si>
  <si>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</si>
  <si>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</si>
  <si>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</si>
  <si>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</si>
  <si>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</si>
  <si>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</si>
  <si>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</si>
  <si>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</si>
  <si>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</si>
  <si>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</si>
  <si>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</si>
  <si>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</si>
  <si>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</si>
  <si>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</si>
  <si>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</si>
  <si>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</si>
  <si>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</si>
  <si>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</si>
  <si>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</si>
  <si>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</si>
  <si>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</si>
  <si>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</si>
  <si>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</si>
  <si>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</si>
  <si>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</si>
  <si>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</si>
  <si>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</si>
  <si>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</si>
  <si>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</si>
  <si>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</si>
  <si>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</si>
  <si>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</si>
  <si>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</si>
  <si>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</si>
  <si>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</si>
  <si>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</si>
  <si>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</si>
  <si>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</si>
  <si>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</si>
  <si>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</si>
  <si>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</si>
  <si>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</si>
  <si>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</si>
  <si>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</si>
  <si>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</si>
  <si>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</si>
  <si>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</si>
  <si>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</si>
  <si>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</si>
  <si>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</si>
  <si>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</si>
  <si>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</si>
  <si>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</si>
  <si>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</si>
  <si>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</si>
  <si>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</si>
  <si>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</si>
  <si>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</si>
  <si>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</si>
  <si>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</si>
  <si>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</si>
  <si>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</si>
  <si>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</si>
  <si>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</si>
  <si>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</si>
  <si>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</si>
  <si>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</si>
  <si>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</si>
  <si>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</si>
  <si>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</si>
  <si>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</si>
  <si>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</si>
  <si>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</si>
  <si>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</si>
  <si>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</si>
  <si>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</si>
  <si>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</si>
  <si>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</si>
  <si>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</si>
  <si>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</si>
  <si>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</si>
  <si>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</si>
  <si>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</si>
  <si>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</si>
  <si>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</si>
  <si>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</si>
  <si>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</si>
  <si>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</si>
  <si>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</si>
  <si>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</si>
  <si>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</si>
  <si>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</si>
  <si>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</si>
  <si>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</si>
  <si>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</si>
  <si>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</si>
  <si>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</si>
  <si>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</si>
  <si>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</si>
  <si>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</si>
  <si>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</si>
  <si>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</si>
  <si>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</si>
  <si>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</si>
  <si>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</si>
  <si>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</si>
  <si>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</si>
  <si>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</si>
  <si>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</si>
  <si>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</si>
  <si>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</si>
  <si>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</si>
  <si>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</si>
  <si>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</si>
  <si>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</si>
  <si>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</si>
  <si>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</si>
  <si>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</si>
  <si>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</si>
  <si>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</si>
  <si>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</si>
  <si>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</si>
  <si>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</si>
  <si>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</si>
  <si>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</si>
  <si>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</si>
  <si>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</si>
  <si>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</si>
  <si>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</si>
  <si>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</si>
  <si>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</si>
  <si>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</si>
  <si>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</si>
  <si>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</si>
  <si>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</si>
  <si>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</si>
  <si>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</si>
  <si>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</si>
  <si>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</si>
  <si>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</si>
  <si>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</si>
  <si>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</si>
  <si>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</si>
  <si>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</si>
  <si>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</si>
  <si>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</si>
  <si>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</si>
  <si>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</si>
  <si>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</si>
  <si>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</si>
  <si>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</si>
  <si>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</si>
  <si>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</si>
  <si>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</si>
  <si>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</si>
  <si>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</si>
  <si>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</si>
  <si>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</si>
  <si>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</si>
  <si>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</si>
  <si>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</si>
  <si>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</si>
  <si>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</si>
  <si>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</si>
  <si>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</si>
  <si>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</si>
  <si>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</si>
  <si>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</si>
  <si>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</si>
  <si>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</si>
  <si>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</si>
  <si>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</si>
  <si>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</si>
  <si>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</si>
  <si>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</si>
  <si>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</si>
  <si>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</si>
  <si>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</si>
  <si>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</si>
  <si>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</si>
  <si>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</si>
  <si>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</si>
  <si>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</si>
  <si>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</si>
  <si>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</si>
  <si>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</si>
  <si>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</si>
  <si>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</si>
  <si>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</si>
  <si>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</si>
  <si>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</si>
  <si>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</si>
  <si>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</si>
  <si>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</si>
  <si>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</si>
  <si>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</si>
  <si>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</si>
  <si>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</si>
  <si>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</si>
  <si>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</si>
  <si>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</si>
  <si>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</si>
  <si>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</si>
  <si>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</si>
  <si>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</si>
  <si>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</si>
  <si>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</si>
  <si>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</si>
  <si>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</si>
  <si>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</si>
  <si>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</si>
  <si>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</si>
  <si>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</si>
  <si>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</si>
  <si>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</si>
  <si>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</si>
  <si>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</si>
  <si>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</si>
  <si>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</si>
  <si>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</si>
  <si>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</si>
  <si>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</si>
  <si>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</si>
  <si>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</si>
  <si>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</si>
  <si>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</si>
  <si>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</si>
  <si>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</si>
  <si>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</si>
  <si>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</si>
  <si>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</si>
  <si>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</si>
  <si>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</si>
  <si>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</si>
  <si>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</si>
  <si>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</si>
  <si>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</si>
  <si>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</si>
  <si>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</si>
  <si>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</si>
  <si>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</si>
  <si>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</si>
  <si>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</si>
  <si>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</si>
  <si>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</si>
  <si>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</si>
  <si>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</si>
  <si>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</si>
  <si>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</si>
  <si>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</si>
  <si>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</si>
  <si>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</si>
  <si>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</si>
  <si>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</si>
  <si>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</si>
  <si>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</si>
  <si>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</si>
  <si>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</si>
  <si>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</si>
  <si>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</si>
  <si>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</si>
  <si>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</si>
  <si>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</si>
  <si>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</si>
  <si>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</si>
  <si>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</si>
  <si>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</si>
  <si>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</si>
  <si>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</si>
  <si>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</si>
  <si>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</si>
  <si>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</si>
  <si>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</si>
  <si>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</si>
  <si>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</si>
  <si>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</si>
  <si>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</si>
  <si>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</si>
  <si>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</si>
  <si>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</si>
  <si>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</si>
  <si>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</si>
  <si>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</si>
  <si>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</si>
  <si>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</si>
  <si>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</si>
  <si>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</si>
  <si>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</si>
  <si>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</si>
  <si>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</si>
  <si>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</si>
  <si>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</si>
  <si>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</si>
  <si>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</si>
  <si>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</si>
  <si>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</si>
  <si>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</si>
  <si>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</si>
  <si>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</si>
  <si>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</si>
  <si>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</si>
  <si>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</si>
  <si>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</si>
  <si>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</si>
  <si>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</si>
  <si>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</si>
  <si>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</si>
  <si>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</si>
  <si>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</si>
  <si>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</si>
  <si>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</si>
  <si>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</si>
  <si>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</si>
  <si>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</si>
  <si>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</si>
  <si>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</si>
  <si>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</si>
  <si>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</si>
  <si>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</si>
  <si>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</si>
  <si>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</si>
  <si>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</si>
  <si>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</si>
  <si>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</si>
  <si>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</si>
  <si>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</si>
  <si>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</si>
  <si>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</si>
  <si>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</si>
  <si>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</si>
  <si>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</si>
  <si>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</si>
  <si>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</si>
  <si>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</si>
  <si>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</si>
  <si>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</si>
  <si>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</si>
  <si>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</si>
  <si>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</si>
  <si>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</si>
  <si>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</si>
  <si>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</si>
  <si>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</si>
  <si>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</si>
  <si>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</si>
  <si>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</si>
  <si>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</si>
  <si>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</si>
  <si>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</si>
  <si>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</si>
  <si>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</si>
  <si>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</si>
  <si>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</si>
  <si>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</si>
  <si>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</si>
  <si>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</si>
  <si>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</si>
  <si>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</si>
  <si>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</si>
  <si>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</si>
  <si>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</si>
  <si>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</si>
  <si>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</si>
  <si>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</si>
  <si>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</si>
  <si>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</si>
  <si>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</si>
  <si>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</si>
  <si>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</si>
  <si>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</si>
  <si>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</si>
  <si>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</si>
  <si>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</si>
  <si>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</si>
  <si>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</si>
  <si>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</si>
  <si>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</si>
  <si>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</si>
  <si>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</si>
  <si>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</si>
  <si>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</si>
  <si>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</si>
  <si>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</si>
  <si>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</si>
  <si>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</si>
  <si>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</si>
  <si>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</si>
  <si>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</si>
  <si>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</si>
  <si>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</si>
  <si>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</si>
  <si>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</si>
  <si>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</si>
  <si>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</si>
  <si>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</si>
  <si>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</si>
  <si>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</si>
  <si>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</si>
  <si>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</si>
  <si>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</si>
  <si>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</si>
  <si>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</si>
  <si>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</si>
  <si>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</si>
  <si>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</si>
  <si>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</si>
  <si>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</si>
  <si>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</si>
  <si>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</si>
  <si>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</si>
  <si>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</si>
  <si>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</si>
  <si>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</si>
  <si>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</si>
  <si>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</si>
  <si>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</si>
  <si>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</si>
  <si>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</si>
  <si>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</si>
  <si>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</si>
  <si>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</si>
  <si>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</si>
  <si>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</si>
  <si>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</si>
  <si>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</si>
  <si>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</si>
  <si>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</si>
  <si>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</si>
  <si>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</si>
  <si>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</si>
  <si>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</si>
  <si>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</si>
  <si>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</si>
  <si>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</si>
  <si>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</si>
  <si>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</si>
  <si>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</si>
  <si>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</si>
  <si>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</si>
  <si>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</si>
  <si>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</si>
  <si>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</si>
  <si>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</si>
  <si>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</si>
  <si>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</si>
  <si>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</si>
  <si>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</si>
  <si>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</si>
  <si>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</si>
  <si>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</si>
  <si>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</si>
  <si>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</si>
  <si>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</si>
  <si>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</si>
  <si>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</si>
  <si>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</si>
  <si>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</si>
  <si>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</si>
  <si>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</si>
  <si>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</si>
  <si>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</si>
  <si>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</si>
  <si>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</si>
  <si>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</si>
  <si>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</si>
  <si>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</si>
  <si>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</si>
  <si>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</si>
  <si>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</si>
  <si>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</si>
  <si>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</si>
  <si>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</si>
  <si>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</si>
  <si>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</si>
  <si>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</si>
  <si>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</si>
  <si>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</si>
  <si>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</si>
  <si>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</si>
  <si>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</si>
  <si>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</si>
  <si>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</si>
  <si>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</si>
  <si>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</si>
  <si>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</si>
  <si>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</si>
  <si>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</si>
  <si>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</si>
  <si>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</si>
  <si>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</si>
  <si>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</si>
  <si>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</si>
  <si>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</si>
  <si>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</si>
  <si>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</si>
  <si>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</si>
  <si>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</si>
  <si>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</si>
  <si>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</si>
  <si>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</si>
  <si>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</si>
  <si>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</si>
  <si>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</si>
  <si>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</si>
  <si>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</si>
  <si>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</si>
  <si>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</si>
  <si>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</si>
  <si>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</si>
  <si>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</si>
  <si>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</si>
  <si>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</si>
  <si>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</si>
  <si>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</si>
  <si>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</si>
  <si>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</si>
  <si>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</si>
  <si>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</si>
  <si>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</si>
  <si>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</si>
  <si>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</si>
  <si>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</si>
  <si>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</si>
  <si>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</si>
  <si>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</si>
  <si>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</si>
  <si>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</si>
  <si>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</si>
  <si>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</si>
  <si>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</si>
  <si>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</si>
  <si>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</si>
  <si>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</si>
  <si>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</si>
  <si>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</si>
  <si>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</si>
  <si>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</si>
  <si>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</si>
  <si>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</si>
  <si>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</si>
  <si>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</si>
  <si>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</si>
  <si>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</si>
  <si>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</si>
  <si>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</si>
  <si>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</si>
  <si>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</si>
  <si>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</si>
  <si>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</si>
  <si>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</si>
  <si>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</si>
  <si>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</si>
  <si>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</si>
  <si>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</si>
  <si>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</si>
  <si>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</si>
  <si>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</si>
  <si>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</si>
  <si>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</si>
  <si>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</si>
  <si>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</si>
  <si>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</si>
  <si>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</si>
  <si>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</si>
  <si>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</si>
  <si>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</si>
  <si>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</si>
  <si>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</si>
  <si>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</si>
  <si>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</si>
  <si>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</si>
  <si>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</si>
  <si>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</si>
  <si>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</si>
  <si>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</si>
  <si>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</si>
  <si>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</si>
  <si>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</si>
  <si>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</si>
  <si>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</si>
  <si>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</si>
  <si>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</si>
  <si>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</si>
  <si>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</si>
  <si>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</si>
  <si>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</si>
  <si>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</si>
  <si>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</si>
  <si>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</si>
  <si>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</si>
  <si>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</si>
  <si>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</si>
  <si>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</si>
  <si>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</si>
  <si>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</si>
  <si>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</si>
  <si>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</si>
  <si>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</si>
  <si>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</si>
  <si>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</si>
  <si>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</si>
  <si>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</si>
  <si>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</si>
  <si>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</si>
  <si>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</si>
  <si>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</si>
  <si>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</si>
  <si>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</si>
  <si>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</si>
  <si>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</si>
  <si>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</si>
  <si>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</si>
  <si>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</si>
  <si>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</si>
  <si>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</si>
  <si>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</si>
  <si>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</si>
  <si>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</si>
  <si>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</si>
  <si>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</si>
  <si>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</si>
  <si>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</si>
  <si>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</si>
  <si>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</si>
  <si>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</si>
  <si>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</si>
  <si>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</si>
  <si>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</si>
  <si>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</si>
  <si>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</si>
  <si>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</si>
  <si>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</si>
  <si>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</si>
  <si>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</si>
  <si>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</si>
  <si>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</si>
  <si>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</si>
  <si>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</si>
  <si>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</si>
  <si>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</si>
  <si>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</si>
  <si>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</si>
  <si>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</si>
  <si>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</si>
  <si>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</si>
  <si>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</si>
  <si>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</si>
  <si>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</si>
  <si>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</si>
  <si>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</si>
  <si>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</si>
  <si>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</si>
  <si>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</si>
  <si>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</si>
  <si>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</si>
  <si>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</si>
  <si>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</si>
  <si>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</si>
  <si>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</si>
  <si>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</si>
  <si>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</si>
  <si>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</si>
  <si>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</si>
  <si>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</si>
  <si>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</si>
  <si>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</si>
  <si>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</si>
  <si>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</si>
  <si>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</si>
  <si>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</si>
  <si>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</si>
  <si>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</si>
  <si>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</si>
  <si>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</si>
  <si>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</si>
  <si>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</si>
  <si>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</si>
  <si>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</si>
  <si>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</si>
  <si>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</si>
  <si>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</si>
  <si>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</si>
  <si>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</si>
  <si>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</si>
  <si>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</si>
  <si>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</si>
  <si>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</si>
  <si>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</si>
  <si>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</si>
  <si>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</si>
  <si>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</si>
  <si>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</si>
  <si>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</si>
  <si>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</si>
  <si>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</si>
  <si>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</si>
  <si>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</si>
  <si>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</si>
  <si>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</si>
  <si>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</si>
  <si>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</si>
  <si>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</si>
  <si>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</si>
  <si>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</si>
  <si>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</si>
  <si>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</si>
  <si>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</si>
  <si>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</si>
  <si>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</si>
  <si>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</si>
  <si>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</si>
  <si>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</si>
  <si>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</si>
  <si>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</si>
  <si>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</si>
  <si>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</si>
  <si>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</si>
  <si>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</si>
  <si>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</si>
  <si>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</si>
  <si>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</si>
  <si>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</si>
  <si>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</si>
  <si>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</si>
  <si>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</si>
  <si>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</si>
  <si>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</si>
  <si>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</si>
  <si>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</si>
  <si>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</si>
  <si>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</si>
  <si>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</si>
  <si>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</si>
  <si>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</si>
  <si>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</si>
  <si>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</si>
  <si>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</si>
  <si>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</si>
  <si>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</si>
  <si>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</si>
  <si>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</si>
  <si>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</si>
  <si>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</si>
  <si>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</si>
  <si>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</si>
  <si>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</si>
  <si>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</si>
  <si>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</si>
  <si>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</si>
  <si>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</si>
  <si>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</si>
  <si>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</si>
  <si>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</si>
  <si>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</si>
  <si>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</si>
  <si>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</si>
  <si>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</si>
  <si>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</si>
  <si>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</si>
  <si>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</si>
  <si>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</si>
  <si>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</si>
  <si>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</si>
  <si>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</si>
  <si>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</si>
  <si>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</si>
  <si>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</si>
  <si>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</si>
  <si>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</si>
  <si>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</si>
  <si>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</si>
  <si>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</si>
  <si>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</si>
  <si>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</si>
  <si>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</si>
  <si>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</si>
  <si>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</si>
  <si>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</si>
  <si>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</si>
  <si>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</si>
  <si>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</si>
  <si>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</si>
  <si>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</si>
  <si>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</si>
  <si>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</si>
  <si>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</si>
  <si>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</si>
  <si>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</si>
  <si>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</si>
  <si>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</si>
  <si>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</si>
  <si>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</si>
  <si>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</si>
  <si>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</si>
  <si>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</si>
  <si>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</si>
  <si>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</si>
  <si>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</si>
  <si>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</si>
  <si>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</si>
  <si>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</si>
  <si>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</si>
  <si>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</si>
  <si>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</si>
  <si>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</si>
  <si>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</si>
  <si>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</si>
  <si>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</si>
  <si>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</si>
  <si>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</si>
  <si>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</si>
  <si>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</si>
  <si>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</si>
  <si>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</si>
  <si>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</si>
  <si>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</si>
  <si>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</si>
  <si>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</si>
  <si>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</si>
  <si>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</si>
  <si>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</si>
  <si>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</si>
  <si>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</si>
  <si>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</si>
  <si>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</si>
  <si>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</si>
  <si>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</si>
  <si>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</si>
  <si>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</si>
  <si>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</si>
  <si>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</si>
  <si>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</si>
  <si>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</si>
  <si>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</si>
  <si>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</si>
  <si>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</si>
  <si>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</si>
  <si>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</si>
  <si>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</si>
  <si>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</si>
  <si>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</si>
  <si>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</si>
  <si>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</si>
  <si>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</si>
  <si>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</si>
  <si>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</si>
  <si>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</si>
  <si>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</si>
  <si>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</si>
  <si>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</si>
  <si>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</si>
  <si>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</si>
  <si>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</si>
  <si>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</si>
  <si>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</si>
  <si>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</si>
  <si>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</si>
  <si>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</si>
  <si>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</si>
  <si>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</si>
  <si>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</si>
  <si>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</si>
  <si>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</si>
  <si>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</si>
  <si>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</si>
  <si>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</si>
  <si>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</si>
  <si>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</si>
  <si>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</si>
  <si>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</si>
  <si>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</si>
  <si>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</si>
  <si>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</si>
  <si>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</si>
  <si>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</si>
  <si>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</si>
  <si>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</si>
  <si>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</si>
  <si>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</si>
  <si>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</si>
  <si>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</si>
  <si>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</si>
  <si>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</si>
  <si>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</si>
  <si>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</si>
  <si>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</si>
  <si>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</si>
  <si>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</si>
  <si>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</si>
  <si>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</si>
  <si>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</si>
  <si>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</si>
  <si>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</si>
  <si>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</si>
  <si>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</si>
  <si>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</si>
  <si>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</si>
  <si>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</si>
  <si>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</si>
  <si>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</si>
  <si>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</si>
  <si>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</si>
  <si>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</si>
  <si>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</si>
  <si>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</si>
  <si>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</si>
  <si>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</si>
  <si>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</si>
  <si>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</si>
  <si>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</si>
  <si>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</si>
  <si>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</si>
  <si>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</si>
  <si>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</si>
  <si>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</si>
  <si>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</si>
  <si>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</si>
  <si>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</si>
  <si>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</si>
  <si>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</si>
  <si>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</si>
  <si>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</si>
  <si>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</si>
  <si>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</si>
  <si>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</si>
  <si>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</si>
  <si>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</si>
  <si>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</si>
  <si>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</si>
  <si>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</si>
  <si>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</si>
  <si>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</si>
  <si>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</si>
  <si>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</si>
  <si>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</si>
  <si>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</si>
  <si>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</si>
  <si>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</si>
  <si>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</si>
  <si>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</si>
  <si>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</si>
  <si>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</si>
  <si>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</si>
  <si>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</si>
  <si>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</si>
  <si>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</si>
  <si>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</si>
  <si>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</si>
  <si>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</si>
  <si>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</si>
  <si>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</si>
  <si>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</si>
  <si>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</si>
  <si>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</si>
  <si>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</si>
  <si>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</si>
  <si>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</si>
  <si>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</si>
  <si>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</si>
  <si>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</si>
  <si>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</si>
  <si>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</si>
  <si>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</si>
  <si>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</si>
  <si>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</si>
  <si>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</si>
  <si>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</si>
  <si>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</si>
  <si>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</si>
  <si>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</si>
  <si>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</si>
  <si>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</si>
  <si>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</si>
  <si>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</si>
  <si>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</si>
  <si>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</si>
  <si>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</si>
  <si>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</si>
  <si>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</si>
  <si>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</si>
  <si>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</si>
  <si>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</si>
  <si>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</si>
  <si>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</si>
  <si>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</si>
  <si>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</si>
  <si>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</si>
  <si>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</si>
  <si>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</si>
  <si>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</si>
  <si>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</si>
  <si>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</si>
  <si>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</si>
  <si>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</si>
  <si>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</si>
  <si>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</si>
  <si>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</si>
  <si>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</si>
  <si>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</si>
  <si>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</si>
  <si>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</si>
  <si>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</si>
  <si>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</si>
  <si>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</si>
  <si>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</si>
  <si>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</si>
  <si>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</si>
  <si>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</si>
  <si>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</si>
  <si>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</si>
  <si>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</si>
  <si>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</si>
  <si>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</si>
  <si>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</si>
  <si>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</si>
  <si>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</si>
  <si>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</si>
  <si>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</si>
  <si>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</si>
  <si>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</si>
  <si>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</si>
  <si>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</si>
  <si>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</si>
  <si>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</si>
  <si>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</si>
  <si>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</si>
  <si>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</si>
  <si>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</si>
  <si>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</si>
  <si>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</si>
  <si>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</si>
  <si>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</si>
  <si>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</si>
  <si>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</si>
  <si>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</si>
  <si>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</si>
  <si>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</si>
  <si>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</si>
  <si>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</si>
  <si>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</si>
  <si>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</si>
  <si>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</si>
  <si>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</si>
  <si>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</si>
  <si>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</si>
  <si>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</si>
  <si>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</si>
  <si>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</si>
  <si>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</si>
  <si>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</si>
  <si>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</si>
  <si>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</si>
  <si>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</si>
  <si>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</si>
  <si>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</si>
  <si>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</si>
  <si>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</si>
  <si>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</si>
  <si>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</si>
  <si>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</si>
  <si>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</si>
  <si>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</si>
  <si>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</si>
  <si>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</si>
  <si>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</si>
  <si>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</si>
  <si>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</si>
  <si>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</si>
  <si>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</si>
  <si>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</si>
  <si>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</si>
  <si>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</si>
  <si>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</si>
  <si>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</si>
  <si>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</si>
  <si>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</si>
  <si>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</si>
  <si>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</si>
  <si>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</si>
  <si>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</si>
  <si>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</si>
  <si>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</si>
  <si>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</si>
  <si>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</si>
  <si>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</si>
  <si>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</si>
  <si>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</si>
  <si>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</si>
  <si>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</si>
  <si>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</si>
  <si>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</si>
  <si>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</si>
  <si>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</si>
  <si>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</si>
  <si>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</si>
  <si>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</si>
  <si>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</si>
  <si>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</si>
  <si>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</si>
  <si>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</si>
  <si>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</si>
  <si>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</si>
  <si>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</si>
  <si>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</si>
  <si>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</si>
  <si>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</si>
  <si>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</si>
  <si>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</si>
  <si>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</si>
  <si>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</si>
  <si>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</si>
  <si>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</si>
  <si>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</si>
  <si>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</si>
  <si>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</si>
  <si>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</si>
  <si>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</si>
  <si>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</si>
  <si>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</si>
  <si>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</si>
  <si>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</si>
  <si>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</si>
  <si>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</si>
  <si>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</si>
  <si>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</si>
  <si>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</si>
  <si>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</si>
  <si>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</si>
  <si>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</si>
  <si>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</si>
  <si>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</si>
  <si>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</si>
  <si>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</si>
  <si>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</si>
  <si>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</si>
  <si>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</si>
  <si>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</si>
  <si>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</si>
  <si>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</si>
  <si>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</si>
  <si>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</si>
  <si>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</si>
  <si>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</si>
  <si>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</si>
  <si>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</si>
  <si>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</si>
  <si>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</si>
  <si>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</si>
  <si>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</si>
  <si>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</si>
  <si>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</si>
  <si>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</si>
  <si>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</si>
  <si>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</si>
  <si>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</si>
  <si>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</si>
  <si>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</si>
  <si>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</si>
  <si>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</si>
  <si>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</si>
  <si>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</si>
  <si>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</si>
  <si>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</si>
  <si>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</si>
  <si>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</si>
  <si>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</si>
  <si>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</si>
  <si>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</si>
  <si>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</si>
  <si>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</si>
  <si>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</si>
  <si>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</si>
  <si>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</si>
  <si>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</si>
  <si>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</si>
  <si>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</si>
  <si>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</si>
  <si>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</si>
  <si>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</si>
  <si>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</si>
  <si>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</si>
  <si>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</si>
  <si>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</si>
  <si>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</si>
  <si>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</si>
  <si>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</si>
  <si>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</si>
  <si>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</si>
  <si>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</si>
  <si>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</si>
  <si>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</si>
  <si>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</si>
  <si>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</si>
  <si>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</si>
  <si>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</si>
  <si>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</si>
  <si>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</si>
  <si>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</si>
  <si>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</si>
  <si>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</si>
  <si>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</si>
  <si>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</si>
  <si>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</si>
  <si>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</si>
  <si>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</si>
  <si>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</si>
  <si>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</si>
  <si>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</si>
  <si>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</si>
  <si>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</si>
  <si>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</si>
  <si>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</si>
  <si>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</si>
  <si>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</si>
  <si>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</si>
  <si>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</si>
  <si>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</si>
  <si>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</si>
  <si>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</si>
  <si>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</si>
  <si>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</si>
  <si>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</si>
  <si>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</si>
  <si>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</si>
  <si>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</si>
  <si>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</si>
  <si>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</si>
  <si>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</si>
  <si>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</si>
  <si>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</si>
  <si>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</si>
  <si>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</si>
  <si>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</si>
  <si>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</si>
  <si>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</si>
  <si>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</si>
  <si>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</si>
  <si>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</si>
  <si>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</si>
  <si>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</si>
  <si>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</si>
  <si>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</si>
  <si>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</si>
  <si>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</si>
  <si>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</si>
  <si>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</si>
  <si>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</si>
  <si>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</si>
  <si>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</si>
  <si>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</si>
  <si>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</si>
  <si>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</si>
  <si>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</si>
  <si>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</si>
  <si>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</si>
  <si>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</si>
  <si>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</si>
  <si>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</si>
  <si>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</si>
  <si>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</si>
  <si>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</si>
  <si>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</si>
  <si>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</si>
  <si>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</si>
  <si>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</si>
  <si>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</si>
  <si>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</si>
  <si>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</si>
  <si>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</si>
  <si>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</si>
  <si>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</si>
  <si>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</si>
  <si>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</si>
  <si>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</si>
  <si>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</si>
  <si>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</si>
  <si>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</si>
  <si>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</si>
  <si>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</si>
  <si>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</si>
  <si>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</si>
  <si>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</si>
  <si>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</si>
  <si>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</si>
  <si>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</si>
  <si>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</si>
  <si>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</si>
  <si>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</si>
  <si>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</si>
  <si>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</si>
  <si>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</si>
  <si>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</si>
  <si>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</si>
  <si>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</si>
  <si>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</si>
  <si>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</si>
  <si>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</si>
  <si>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</si>
  <si>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</si>
  <si>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</si>
  <si>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</si>
  <si>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</si>
  <si>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</si>
  <si>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</si>
  <si>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</si>
  <si>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</si>
  <si>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</si>
  <si>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</si>
  <si>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</si>
  <si>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</si>
  <si>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</si>
  <si>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</si>
  <si>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</si>
  <si>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</si>
  <si>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</si>
  <si>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</si>
  <si>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</si>
  <si>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</si>
  <si>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</si>
  <si>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</si>
  <si>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</si>
  <si>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</si>
  <si>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</si>
  <si>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</si>
  <si>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</si>
  <si>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</si>
  <si>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</si>
  <si>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</si>
  <si>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</si>
  <si>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</si>
  <si>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</si>
  <si>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</si>
  <si>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</si>
  <si>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</si>
  <si>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</si>
  <si>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</si>
  <si>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</si>
  <si>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</si>
  <si>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</si>
  <si>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</si>
  <si>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</si>
  <si>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</si>
  <si>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</si>
  <si>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</si>
  <si>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</si>
  <si>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</si>
  <si>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</si>
  <si>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</si>
  <si>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</si>
  <si>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</si>
  <si>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</si>
  <si>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</si>
  <si>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</si>
  <si>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</si>
  <si>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</si>
  <si>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</si>
  <si>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</si>
  <si>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</si>
  <si>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</si>
  <si>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</si>
  <si>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</si>
  <si>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</si>
  <si>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</si>
  <si>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</si>
  <si>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</si>
  <si>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</si>
  <si>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</si>
  <si>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</si>
  <si>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</si>
  <si>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</si>
  <si>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</si>
  <si>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</si>
  <si>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</si>
  <si>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</si>
  <si>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</si>
  <si>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</si>
  <si>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</si>
  <si>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</si>
  <si>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</si>
  <si>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</si>
  <si>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</si>
  <si>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</si>
  <si>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</si>
  <si>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</si>
  <si>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</si>
  <si>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</si>
  <si>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</si>
  <si>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</si>
  <si>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</si>
  <si>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</si>
  <si>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</si>
  <si>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</si>
  <si>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</si>
  <si>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</si>
  <si>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</si>
  <si>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</si>
  <si>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</si>
  <si>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</si>
  <si>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</si>
  <si>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</si>
  <si>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</si>
  <si>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</si>
  <si>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</si>
  <si>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</si>
  <si>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</si>
  <si>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</si>
  <si>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</si>
  <si>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</si>
  <si>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</si>
  <si>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</si>
  <si>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</si>
  <si>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</si>
  <si>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</si>
  <si>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</si>
  <si>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</si>
  <si>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</si>
  <si>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</si>
  <si>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</si>
  <si>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</si>
  <si>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</si>
  <si>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</si>
  <si>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</si>
  <si>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</si>
  <si>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</si>
  <si>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</si>
  <si>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</si>
  <si>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</si>
  <si>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</si>
  <si>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</si>
  <si>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</si>
  <si>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</si>
  <si>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</si>
  <si>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</si>
  <si>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</si>
  <si>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</si>
  <si>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</si>
  <si>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</si>
  <si>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</si>
  <si>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</si>
  <si>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</si>
  <si>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</si>
  <si>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</si>
  <si>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</si>
  <si>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</si>
  <si>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</si>
  <si>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</si>
  <si>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</si>
  <si>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</si>
  <si>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</si>
  <si>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</si>
  <si>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</si>
  <si>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</si>
  <si>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</si>
  <si>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</si>
  <si>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</si>
  <si>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</si>
  <si>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</si>
  <si>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</si>
  <si>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</si>
  <si>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</si>
  <si>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</si>
  <si>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</si>
  <si>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</si>
  <si>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</si>
  <si>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</si>
  <si>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</si>
  <si>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</si>
  <si>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</si>
  <si>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</si>
  <si>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</si>
  <si>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</si>
  <si>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</si>
  <si>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</si>
  <si>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</si>
  <si>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</si>
  <si>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</si>
  <si>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</si>
  <si>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</si>
  <si>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</si>
  <si>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</si>
  <si>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</si>
  <si>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</si>
  <si>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</si>
  <si>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</si>
  <si>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</si>
  <si>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</si>
  <si>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</si>
  <si>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</si>
  <si>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</si>
  <si>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</si>
  <si>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</si>
  <si>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</si>
  <si>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</si>
  <si>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</si>
  <si>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</si>
  <si>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</si>
  <si>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</si>
  <si>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</si>
  <si>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</si>
  <si>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</si>
  <si>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</si>
  <si>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</si>
  <si>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</si>
  <si>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</si>
  <si>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</si>
  <si>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</si>
  <si>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</si>
  <si>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</si>
  <si>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</si>
  <si>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</si>
  <si>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</si>
  <si>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</si>
  <si>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</si>
  <si>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</si>
  <si>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</si>
  <si>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</si>
  <si>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</si>
  <si>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</si>
  <si>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</si>
  <si>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</si>
  <si>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</si>
  <si>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</si>
  <si>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</si>
  <si>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</si>
  <si>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</si>
  <si>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</si>
  <si>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</si>
  <si>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</si>
  <si>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</si>
  <si>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</si>
  <si>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</si>
  <si>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</si>
  <si>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</si>
  <si>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</si>
  <si>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</si>
  <si>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</si>
  <si>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</si>
  <si>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</si>
  <si>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</si>
  <si>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</si>
  <si>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</si>
  <si>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</si>
  <si>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</si>
  <si>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</si>
  <si>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</si>
  <si>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</si>
  <si>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</si>
  <si>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</si>
  <si>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</si>
  <si>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</si>
  <si>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</si>
  <si>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</si>
  <si>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</si>
  <si>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</si>
  <si>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</si>
  <si>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</si>
  <si>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</si>
  <si>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</si>
  <si>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</si>
  <si>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</si>
  <si>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</si>
  <si>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</si>
  <si>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</si>
  <si>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</si>
  <si>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</si>
  <si>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</si>
  <si>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</si>
  <si>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</si>
  <si>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</si>
  <si>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</si>
  <si>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</si>
  <si>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</si>
  <si>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</si>
  <si>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</si>
  <si>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</si>
  <si>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</si>
  <si>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</si>
  <si>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</si>
  <si>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</si>
  <si>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</si>
  <si>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</si>
  <si>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</si>
  <si>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</si>
  <si>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</si>
  <si>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</si>
  <si>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</si>
  <si>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</si>
  <si>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</si>
  <si>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</si>
  <si>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</si>
  <si>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</si>
  <si>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</si>
  <si>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</si>
  <si>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</si>
  <si>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</si>
  <si>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</si>
  <si>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</si>
  <si>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</si>
  <si>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</si>
  <si>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</si>
  <si>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</si>
  <si>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</si>
  <si>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</si>
  <si>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</si>
  <si>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</si>
  <si>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</si>
  <si>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</si>
  <si>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</si>
  <si>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</si>
  <si>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</si>
  <si>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</si>
  <si>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</si>
  <si>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</si>
  <si>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</si>
  <si>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</si>
  <si>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</si>
  <si>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</si>
  <si>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</si>
  <si>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</si>
  <si>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</si>
  <si>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</si>
  <si>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</si>
  <si>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</si>
  <si>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</si>
  <si>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</si>
  <si>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</si>
  <si>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</si>
  <si>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</si>
  <si>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</si>
  <si>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</si>
  <si>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</si>
  <si>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</si>
  <si>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</si>
  <si>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</si>
  <si>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</si>
  <si>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</si>
  <si>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</si>
  <si>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</si>
  <si>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</si>
  <si>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</si>
  <si>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</si>
  <si>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</si>
  <si>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</si>
  <si>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</si>
  <si>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</si>
  <si>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</si>
  <si>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</si>
  <si>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</si>
  <si>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</si>
  <si>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</si>
  <si>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</si>
  <si>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</si>
  <si>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</si>
  <si>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</si>
  <si>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</si>
  <si>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</si>
  <si>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</si>
  <si>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</si>
  <si>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</si>
  <si>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</si>
  <si>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</si>
  <si>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</si>
  <si>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</si>
  <si>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</si>
  <si>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</si>
  <si>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</si>
  <si>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</si>
  <si>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</si>
  <si>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</si>
  <si>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</si>
  <si>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</si>
  <si>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</si>
  <si>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</si>
  <si>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</si>
  <si>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</si>
  <si>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</si>
  <si>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</si>
  <si>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</si>
  <si>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</si>
  <si>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</si>
  <si>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</si>
  <si>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</si>
  <si>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</si>
  <si>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</si>
  <si>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</si>
  <si>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</si>
  <si>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</si>
  <si>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</si>
  <si>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</si>
  <si>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</si>
  <si>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</si>
  <si>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</si>
  <si>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</si>
  <si>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</si>
  <si>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</si>
  <si>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</si>
  <si>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</si>
  <si>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</si>
  <si>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</si>
  <si>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</si>
  <si>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</si>
  <si>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</si>
  <si>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</si>
  <si>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</si>
  <si>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</si>
  <si>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</si>
  <si>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</si>
  <si>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</si>
  <si>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</si>
  <si>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</si>
  <si>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</si>
  <si>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</si>
  <si>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</si>
  <si>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</si>
  <si>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</si>
  <si>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</si>
  <si>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</si>
  <si>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</si>
  <si>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</si>
  <si>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</si>
  <si>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</si>
  <si>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</si>
  <si>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</si>
  <si>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</si>
  <si>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</si>
  <si>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</si>
  <si>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</si>
  <si>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</si>
  <si>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</si>
  <si>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</si>
  <si>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</si>
  <si>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</si>
  <si>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</si>
  <si>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</si>
  <si>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</si>
  <si>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</si>
  <si>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</si>
  <si>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</si>
  <si>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</si>
  <si>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</si>
  <si>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</si>
  <si>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</si>
  <si>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</si>
  <si>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</si>
  <si>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</si>
  <si>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</si>
  <si>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</si>
  <si>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</si>
  <si>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</si>
  <si>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</si>
  <si>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</si>
  <si>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</si>
  <si>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</si>
  <si>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</si>
  <si>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</si>
  <si>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</si>
  <si>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</si>
  <si>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</si>
  <si>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</si>
  <si>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</si>
  <si>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</si>
  <si>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</si>
  <si>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</si>
  <si>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</si>
  <si>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</si>
  <si>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</si>
  <si>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</si>
  <si>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</si>
  <si>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</si>
  <si>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</si>
  <si>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</si>
  <si>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</si>
  <si>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</si>
  <si>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</si>
  <si>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</si>
  <si>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</si>
  <si>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</si>
  <si>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</si>
  <si>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</si>
  <si>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</si>
  <si>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</si>
  <si>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</si>
  <si>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</si>
  <si>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</si>
  <si>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</si>
  <si>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</si>
  <si>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</si>
  <si>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</si>
  <si>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</si>
  <si>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</si>
  <si>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</si>
  <si>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</si>
  <si>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</si>
  <si>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</si>
  <si>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</si>
  <si>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</si>
  <si>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</si>
  <si>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</si>
  <si>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</si>
  <si>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</si>
  <si>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</si>
  <si>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</si>
  <si>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</si>
  <si>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</si>
  <si>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</si>
  <si>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</si>
  <si>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</si>
  <si>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</si>
  <si>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</si>
  <si>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</si>
  <si>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</si>
  <si>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</si>
  <si>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</si>
  <si>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</si>
  <si>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</si>
  <si>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</si>
  <si>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</si>
  <si>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</si>
  <si>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</si>
  <si>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</si>
  <si>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</si>
  <si>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</si>
  <si>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</si>
  <si>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</si>
  <si>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</si>
  <si>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</si>
  <si>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</si>
  <si>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</si>
  <si>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</si>
  <si>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</si>
  <si>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</si>
  <si>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</si>
  <si>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</si>
  <si>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</si>
  <si>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</si>
  <si>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</si>
  <si>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</si>
  <si>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</si>
  <si>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</si>
  <si>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</si>
  <si>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</si>
  <si>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</si>
  <si>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</si>
  <si>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</si>
  <si>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</si>
  <si>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</si>
  <si>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</si>
  <si>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</si>
  <si>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</si>
  <si>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</si>
  <si>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</si>
  <si>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</si>
  <si>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</si>
  <si>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</si>
  <si>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</si>
  <si>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</si>
  <si>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</si>
  <si>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</si>
  <si>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</si>
  <si>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</si>
  <si>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</si>
  <si>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</si>
  <si>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</si>
  <si>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</si>
  <si>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</si>
  <si>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</si>
  <si>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</si>
  <si>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</si>
  <si>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</si>
  <si>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</si>
  <si>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</si>
  <si>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</si>
  <si>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</si>
  <si>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</si>
  <si>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</si>
  <si>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</si>
  <si>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</si>
  <si>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</si>
  <si>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</si>
  <si>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</si>
  <si>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</si>
  <si>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</si>
  <si>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</si>
  <si>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</si>
  <si>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</si>
  <si>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</si>
  <si>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</si>
  <si>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</si>
  <si>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</si>
  <si>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</si>
  <si>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</si>
  <si>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</si>
  <si>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</si>
  <si>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</si>
  <si>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</si>
  <si>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</si>
  <si>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</si>
  <si>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</si>
  <si>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</si>
  <si>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</si>
  <si>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</si>
  <si>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</si>
  <si>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</si>
  <si>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</si>
  <si>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</si>
  <si>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</si>
  <si>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</si>
  <si>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</si>
  <si>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</si>
  <si>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</si>
  <si>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</si>
  <si>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</si>
  <si>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</si>
  <si>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</si>
  <si>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</si>
  <si>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</si>
  <si>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</si>
  <si>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</si>
  <si>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</si>
  <si>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</si>
  <si>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</si>
  <si>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</si>
  <si>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</si>
  <si>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</si>
  <si>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</si>
  <si>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</si>
  <si>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</si>
  <si>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</si>
  <si>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</si>
  <si>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</si>
  <si>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</si>
  <si>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</si>
  <si>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</si>
  <si>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</si>
  <si>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</si>
  <si>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</si>
  <si>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</si>
  <si>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</si>
  <si>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</si>
  <si>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</si>
  <si>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</si>
  <si>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</si>
  <si>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</si>
  <si>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</si>
  <si>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</si>
  <si>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</si>
  <si>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</si>
  <si>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</si>
  <si>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</si>
  <si>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</si>
  <si>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</si>
  <si>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</si>
  <si>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</si>
  <si>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</si>
  <si>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</si>
  <si>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</si>
  <si>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</si>
  <si>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</si>
  <si>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</si>
  <si>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</si>
  <si>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</si>
  <si>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</si>
  <si>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</si>
  <si>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</si>
  <si>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</si>
  <si>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</si>
  <si>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</si>
  <si>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</si>
  <si>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</si>
  <si>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</si>
  <si>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</si>
  <si>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</si>
  <si>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</si>
  <si>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</si>
  <si>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</si>
  <si>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</si>
  <si>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</si>
  <si>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</si>
  <si>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</si>
  <si>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</si>
  <si>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</si>
  <si>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</si>
  <si>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</si>
  <si>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</si>
  <si>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</si>
  <si>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</si>
  <si>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</si>
  <si>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</si>
  <si>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</si>
  <si>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</si>
  <si>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</si>
  <si>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</si>
  <si>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</si>
  <si>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</si>
  <si>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</si>
  <si>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</si>
  <si>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</si>
  <si>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</si>
  <si>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</si>
  <si>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</si>
  <si>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</si>
  <si>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</si>
  <si>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</si>
  <si>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</si>
  <si>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</si>
  <si>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</si>
  <si>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</si>
  <si>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</si>
  <si>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</si>
  <si>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</si>
  <si>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</si>
  <si>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</si>
  <si>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</si>
  <si>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</si>
  <si>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</si>
  <si>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</si>
  <si>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</si>
  <si>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</si>
  <si>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</si>
  <si>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</si>
  <si>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</si>
  <si>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</si>
  <si>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</si>
  <si>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</si>
  <si>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</si>
  <si>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</si>
  <si>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</si>
  <si>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</si>
  <si>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</si>
  <si>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</si>
  <si>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</si>
  <si>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</si>
  <si>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</si>
  <si>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</si>
  <si>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</si>
  <si>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</si>
  <si>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</si>
  <si>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</si>
  <si>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</si>
  <si>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</si>
  <si>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</si>
  <si>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</si>
  <si>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</si>
  <si>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</si>
  <si>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</si>
  <si>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</si>
  <si>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</si>
  <si>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</si>
  <si>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</si>
  <si>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</si>
  <si>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</si>
  <si>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</si>
  <si>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</si>
  <si>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</si>
  <si>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</si>
  <si>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</si>
  <si>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</si>
  <si>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</si>
  <si>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</si>
  <si>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</si>
  <si>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</si>
  <si>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</si>
  <si>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</si>
  <si>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</si>
  <si>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</si>
  <si>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</si>
  <si>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</si>
  <si>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</si>
  <si>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</si>
  <si>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</si>
  <si>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</si>
  <si>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</si>
  <si>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</si>
  <si>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</si>
  <si>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</si>
  <si>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</si>
  <si>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</si>
  <si>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</si>
  <si>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</si>
  <si>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</si>
  <si>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</si>
  <si>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</si>
  <si>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</si>
  <si>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</si>
  <si>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</si>
  <si>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</si>
  <si>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</si>
  <si>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</si>
  <si>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</si>
  <si>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</si>
  <si>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</si>
  <si>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</si>
  <si>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</si>
  <si>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</si>
  <si>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</si>
  <si>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</si>
  <si>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</si>
  <si>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</si>
  <si>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</si>
  <si>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</si>
  <si>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</si>
  <si>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</si>
  <si>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</si>
  <si>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</si>
  <si>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</si>
  <si>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</si>
  <si>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</si>
  <si>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</si>
  <si>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</si>
  <si>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</si>
  <si>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</si>
  <si>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</si>
  <si>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</si>
  <si>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</si>
  <si>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</si>
  <si>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</si>
  <si>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</si>
  <si>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</si>
  <si>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</si>
  <si>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</si>
  <si>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</si>
  <si>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</si>
  <si>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</si>
  <si>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</si>
  <si>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</si>
  <si>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</si>
  <si>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</si>
  <si>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</si>
  <si>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</si>
  <si>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</si>
  <si>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</si>
  <si>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</si>
  <si>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</si>
  <si>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</si>
  <si>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</si>
  <si>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</si>
  <si>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</si>
  <si>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</si>
  <si>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</si>
  <si>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</si>
  <si>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</si>
  <si>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</si>
  <si>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</si>
  <si>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</si>
  <si>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</si>
  <si>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</si>
  <si>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</si>
  <si>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</si>
  <si>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</si>
  <si>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</si>
  <si>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</si>
  <si>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</si>
  <si>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</si>
  <si>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</si>
  <si>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</si>
  <si>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</si>
  <si>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</si>
  <si>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</si>
  <si>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</si>
  <si>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</si>
  <si>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</si>
  <si>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</si>
  <si>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</si>
  <si>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</si>
  <si>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</si>
  <si>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</si>
  <si>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</si>
  <si>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</si>
  <si>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</si>
  <si>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</si>
  <si>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</si>
  <si>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</si>
  <si>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</si>
  <si>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</si>
  <si>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</si>
  <si>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</si>
  <si>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</si>
  <si>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</si>
  <si>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</si>
  <si>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</si>
  <si>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</si>
  <si>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</si>
  <si>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</si>
  <si>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</si>
  <si>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</si>
  <si>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</si>
  <si>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</si>
  <si>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</si>
  <si>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</si>
  <si>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</si>
  <si>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</si>
  <si>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</si>
  <si>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</si>
  <si>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</si>
  <si>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</si>
  <si>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</si>
  <si>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</si>
  <si>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</si>
  <si>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</si>
  <si>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</si>
  <si>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</si>
  <si>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</si>
  <si>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</si>
  <si>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</si>
  <si>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</si>
  <si>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</si>
  <si>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</si>
  <si>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</si>
  <si>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</si>
  <si>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</si>
  <si>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</si>
  <si>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</si>
  <si>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</si>
  <si>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</si>
  <si>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</si>
  <si>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</si>
  <si>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</si>
  <si>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</si>
  <si>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</si>
  <si>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</si>
  <si>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</si>
  <si>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</si>
  <si>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</si>
  <si>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</si>
  <si>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</si>
  <si>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</si>
  <si>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</si>
  <si>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</si>
  <si>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</si>
  <si>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</si>
  <si>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</si>
  <si>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</si>
  <si>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</si>
  <si>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</si>
  <si>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</si>
  <si>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</si>
  <si>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</si>
  <si>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</si>
  <si>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</si>
  <si>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</si>
  <si>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</si>
  <si>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</si>
  <si>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</si>
  <si>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</si>
  <si>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</si>
  <si>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</si>
  <si>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</si>
  <si>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</si>
  <si>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</si>
  <si>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</si>
  <si>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</si>
  <si>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</si>
  <si>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</si>
  <si>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</si>
  <si>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</si>
  <si>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</si>
  <si>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</si>
  <si>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</si>
  <si>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</si>
  <si>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</si>
  <si>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</si>
  <si>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</si>
  <si>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</si>
  <si>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</si>
  <si>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</si>
  <si>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</si>
  <si>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</si>
  <si>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</si>
  <si>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</si>
  <si>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</si>
  <si>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</si>
  <si>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</si>
  <si>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</si>
  <si>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</si>
  <si>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</si>
  <si>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</si>
  <si>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</si>
  <si>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</si>
  <si>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</si>
  <si>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</si>
  <si>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</si>
  <si>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</si>
  <si>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</si>
  <si>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</si>
  <si>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</si>
  <si>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</si>
  <si>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</si>
  <si>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</si>
  <si>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</si>
  <si>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</si>
  <si>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</si>
  <si>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</si>
  <si>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</si>
  <si>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</si>
  <si>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</si>
  <si>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</si>
  <si>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</si>
  <si>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</si>
  <si>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</si>
  <si>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</si>
  <si>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</si>
  <si>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</si>
  <si>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</si>
  <si>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</si>
  <si>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</si>
  <si>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</si>
  <si>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</si>
  <si>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</si>
  <si>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</si>
  <si>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</si>
  <si>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</si>
  <si>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</si>
  <si>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</si>
  <si>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</si>
  <si>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</si>
  <si>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</si>
  <si>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</si>
  <si>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</si>
  <si>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</si>
  <si>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</si>
  <si>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</si>
  <si>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</si>
  <si>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</si>
  <si>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</si>
  <si>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</si>
  <si>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</si>
  <si>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</si>
  <si>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</si>
  <si>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</si>
  <si>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</si>
  <si>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</si>
  <si>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</si>
  <si>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</si>
  <si>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</si>
  <si>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</si>
  <si>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</si>
  <si>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</si>
  <si>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</si>
  <si>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</si>
  <si>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</si>
  <si>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</si>
  <si>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</si>
  <si>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</si>
  <si>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</si>
  <si>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</si>
  <si>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</si>
  <si>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</si>
  <si>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</si>
  <si>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</si>
  <si>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</si>
  <si>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</si>
  <si>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</si>
  <si>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</si>
  <si>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</si>
  <si>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</si>
  <si>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</si>
  <si>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</si>
  <si>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</si>
  <si>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</si>
  <si>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</si>
  <si>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</si>
  <si>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</si>
  <si>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</si>
  <si>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</si>
  <si>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</si>
  <si>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</si>
  <si>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</si>
  <si>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</si>
  <si>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</si>
  <si>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</si>
  <si>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</si>
  <si>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</si>
  <si>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</si>
  <si>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</si>
  <si>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</si>
  <si>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</si>
  <si>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</si>
  <si>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</si>
  <si>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</si>
  <si>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</si>
  <si>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</si>
  <si>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</si>
  <si>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</si>
  <si>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</si>
  <si>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</si>
  <si>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</si>
  <si>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</si>
  <si>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</si>
  <si>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</si>
  <si>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</si>
  <si>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</si>
  <si>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</si>
  <si>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</si>
  <si>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</si>
  <si>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</si>
  <si>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</si>
  <si>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</si>
  <si>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</si>
  <si>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</si>
  <si>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</si>
  <si>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</si>
  <si>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</si>
  <si>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</si>
  <si>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</si>
  <si>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</si>
  <si>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</si>
  <si>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</si>
  <si>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</si>
  <si>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</si>
  <si>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</si>
  <si>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</si>
  <si>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</si>
  <si>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</si>
  <si>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</si>
  <si>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</si>
  <si>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</si>
  <si>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</si>
  <si>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</si>
  <si>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</si>
  <si>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</si>
  <si>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</si>
  <si>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</si>
  <si>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</si>
  <si>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</si>
  <si>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</si>
  <si>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</si>
  <si>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</si>
  <si>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</si>
  <si>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</si>
  <si>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</si>
  <si>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</si>
  <si>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</si>
  <si>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</si>
  <si>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</si>
  <si>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</si>
  <si>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</si>
  <si>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</si>
  <si>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</si>
  <si>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</si>
  <si>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</si>
  <si>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</si>
  <si>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</si>
  <si>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</si>
  <si>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</si>
  <si>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</si>
  <si>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</si>
  <si>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</si>
  <si>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</si>
  <si>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</si>
  <si>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</si>
  <si>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</si>
  <si>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</si>
  <si>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</si>
  <si>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</si>
  <si>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</si>
  <si>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</si>
  <si>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</si>
  <si>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</si>
  <si>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</si>
  <si>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</si>
  <si>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</si>
  <si>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</si>
  <si>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</si>
  <si>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</si>
  <si>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</si>
  <si>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</si>
  <si>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</si>
  <si>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</si>
  <si>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</si>
  <si>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</si>
  <si>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</si>
  <si>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</si>
  <si>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</si>
  <si>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</si>
  <si>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</si>
  <si>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</si>
  <si>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</si>
  <si>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</si>
  <si>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</si>
  <si>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</si>
  <si>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</si>
  <si>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</si>
  <si>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</si>
  <si>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</si>
  <si>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</si>
  <si>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</si>
  <si>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</si>
  <si>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</si>
  <si>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</si>
  <si>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</si>
  <si>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</si>
  <si>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</si>
  <si>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</si>
  <si>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</si>
  <si>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</si>
  <si>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</si>
  <si>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</si>
  <si>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</si>
  <si>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</si>
  <si>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</si>
  <si>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</si>
  <si>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</si>
  <si>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</si>
  <si>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</si>
  <si>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</si>
  <si>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</si>
  <si>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</si>
  <si>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</si>
  <si>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</si>
  <si>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</si>
  <si>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</si>
  <si>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</si>
  <si>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</si>
  <si>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</si>
  <si>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</si>
  <si>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</si>
  <si>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</si>
  <si>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</si>
  <si>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</si>
  <si>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</si>
  <si>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</si>
  <si>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</si>
  <si>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</si>
  <si>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</si>
  <si>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</si>
  <si>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</si>
  <si>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</si>
  <si>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</si>
  <si>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</si>
  <si>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</si>
  <si>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</si>
  <si>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</si>
  <si>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</si>
  <si>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</si>
  <si>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</si>
  <si>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</si>
  <si>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</si>
  <si>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</si>
  <si>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</si>
  <si>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</si>
  <si>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</si>
  <si>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</si>
  <si>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</si>
  <si>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</si>
  <si>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</si>
  <si>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</si>
  <si>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</si>
  <si>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</si>
  <si>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</si>
  <si>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</si>
  <si>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</si>
  <si>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</si>
  <si>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</si>
  <si>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</si>
  <si>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</si>
  <si>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</si>
  <si>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</si>
  <si>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</si>
  <si>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</si>
  <si>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</si>
  <si>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</si>
  <si>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</si>
  <si>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</si>
  <si>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</si>
  <si>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</si>
  <si>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</si>
  <si>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</si>
  <si>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</si>
  <si>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</si>
  <si>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</si>
  <si>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</si>
  <si>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</si>
  <si>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</si>
  <si>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</si>
  <si>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</si>
  <si>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</si>
  <si>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</si>
  <si>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</si>
  <si>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</si>
  <si>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</si>
  <si>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</si>
  <si>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</si>
  <si>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</si>
  <si>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</si>
  <si>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</si>
  <si>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</si>
  <si>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</si>
  <si>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</si>
  <si>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</si>
  <si>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</si>
  <si>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</si>
  <si>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</si>
  <si>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</si>
  <si>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</si>
  <si>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</si>
  <si>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</si>
  <si>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</si>
  <si>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</si>
  <si>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</si>
  <si>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</si>
  <si>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</si>
  <si>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</si>
  <si>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</si>
  <si>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</si>
  <si>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</si>
  <si>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</si>
  <si>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</si>
  <si>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</si>
  <si>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</si>
  <si>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</si>
  <si>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</si>
  <si>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</si>
  <si>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</si>
  <si>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</si>
  <si>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</si>
  <si>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</si>
  <si>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</si>
  <si>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</si>
  <si>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</si>
  <si>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</si>
  <si>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</si>
  <si>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</si>
  <si>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</si>
  <si>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</si>
  <si>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</si>
  <si>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</si>
  <si>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</si>
  <si>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</si>
  <si>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</si>
  <si>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</si>
  <si>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</si>
  <si>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</si>
  <si>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</si>
  <si>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</si>
  <si>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</si>
  <si>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</si>
  <si>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</si>
  <si>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</si>
  <si>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</si>
  <si>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</si>
  <si>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</si>
  <si>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</si>
  <si>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</si>
  <si>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</si>
  <si>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</si>
  <si>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</si>
  <si>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</si>
  <si>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</si>
  <si>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</si>
  <si>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</si>
  <si>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</si>
  <si>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</si>
  <si>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</si>
  <si>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</si>
  <si>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</si>
  <si>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</si>
  <si>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</si>
  <si>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</si>
  <si>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</si>
  <si>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</si>
  <si>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</si>
  <si>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</si>
  <si>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</si>
  <si>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</si>
  <si>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</si>
  <si>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</si>
  <si>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</si>
  <si>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</si>
  <si>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</si>
  <si>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</si>
  <si>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</si>
  <si>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</si>
  <si>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</si>
  <si>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</si>
  <si>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</si>
  <si>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</si>
  <si>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</si>
  <si>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</si>
  <si>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</si>
  <si>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</si>
  <si>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</si>
  <si>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</si>
  <si>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</si>
  <si>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</si>
  <si>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</si>
  <si>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</si>
  <si>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</si>
  <si>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</si>
  <si>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</si>
  <si>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</si>
  <si>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</si>
  <si>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</si>
  <si>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</si>
  <si>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</si>
  <si>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</si>
  <si>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</si>
  <si>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</si>
  <si>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</si>
  <si>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</si>
  <si>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</si>
  <si>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</si>
  <si>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</si>
  <si>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</si>
  <si>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</si>
  <si>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</si>
  <si>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</si>
  <si>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</si>
  <si>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</si>
  <si>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</si>
  <si>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</si>
  <si>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</si>
  <si>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</si>
  <si>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</si>
  <si>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</si>
  <si>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</si>
  <si>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</si>
  <si>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</si>
  <si>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</si>
  <si>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</si>
  <si>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</si>
  <si>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</si>
  <si>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</si>
  <si>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</si>
  <si>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</si>
  <si>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</si>
  <si>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</si>
  <si>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</si>
  <si>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</si>
  <si>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</si>
  <si>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</si>
  <si>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</si>
  <si>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</si>
  <si>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</si>
  <si>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</si>
  <si>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</si>
  <si>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</si>
  <si>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</si>
  <si>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</si>
  <si>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</si>
  <si>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</si>
  <si>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</si>
  <si>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</si>
  <si>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</si>
  <si>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</si>
  <si>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</si>
  <si>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</si>
  <si>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</si>
  <si>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</si>
  <si>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</si>
  <si>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</si>
  <si>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</si>
  <si>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</si>
  <si>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</si>
  <si>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</si>
  <si>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</si>
  <si>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</si>
  <si>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</si>
  <si>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</si>
  <si>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</si>
  <si>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</si>
  <si>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</si>
  <si>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</si>
  <si>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</si>
  <si>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</si>
  <si>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</si>
  <si>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</si>
  <si>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</si>
  <si>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</si>
  <si>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</si>
  <si>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</si>
  <si>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</si>
  <si>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</si>
  <si>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</si>
  <si>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</si>
  <si>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</si>
  <si>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</si>
  <si>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</si>
  <si>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</si>
  <si>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</si>
  <si>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</si>
  <si>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</si>
  <si>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</si>
  <si>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</si>
  <si>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</si>
  <si>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</si>
  <si>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</si>
  <si>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</si>
  <si>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</si>
  <si>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</si>
  <si>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</si>
  <si>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</si>
  <si>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</si>
  <si>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</si>
  <si>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</si>
  <si>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</si>
  <si>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</si>
  <si>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</si>
  <si>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</si>
  <si>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</si>
  <si>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</si>
  <si>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</si>
  <si>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</si>
  <si>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</si>
  <si>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</si>
  <si>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</si>
  <si>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</si>
  <si>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</si>
  <si>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</si>
  <si>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</si>
  <si>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</si>
  <si>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</si>
  <si>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</si>
  <si>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</si>
  <si>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</si>
  <si>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</si>
  <si>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</si>
  <si>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</si>
  <si>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</si>
  <si>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</si>
  <si>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</si>
  <si>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</si>
  <si>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</si>
  <si>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</si>
  <si>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</si>
  <si>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</si>
  <si>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</si>
  <si>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</si>
  <si>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</si>
  <si>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</si>
  <si>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</si>
  <si>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</si>
  <si>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</si>
  <si>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</si>
  <si>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</si>
  <si>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</si>
  <si>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</si>
  <si>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</si>
  <si>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</si>
  <si>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</si>
  <si>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</si>
  <si>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</si>
  <si>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</si>
  <si>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</si>
  <si>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</si>
  <si>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</si>
  <si>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</si>
  <si>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</si>
  <si>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</si>
  <si>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</si>
  <si>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</si>
  <si>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</si>
  <si>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</si>
  <si>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</si>
  <si>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</si>
  <si>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</si>
  <si>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</si>
  <si>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</si>
  <si>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</si>
  <si>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</si>
  <si>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</si>
  <si>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</si>
  <si>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</si>
  <si>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</si>
  <si>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</si>
  <si>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</si>
  <si>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</si>
  <si>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</si>
  <si>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</si>
  <si>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</si>
  <si>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</si>
  <si>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</si>
  <si>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</si>
  <si>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</si>
  <si>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</si>
  <si>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</si>
  <si>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</si>
  <si>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</si>
  <si>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</si>
  <si>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</si>
  <si>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</si>
  <si>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</si>
  <si>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</si>
  <si>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</si>
  <si>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</si>
  <si>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</si>
  <si>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</si>
  <si>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</si>
  <si>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</si>
  <si>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</si>
  <si>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</si>
  <si>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</si>
  <si>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</si>
  <si>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</si>
  <si>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</si>
  <si>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</si>
  <si>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</si>
  <si>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</si>
  <si>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</si>
  <si>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</si>
  <si>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</si>
  <si>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</si>
  <si>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</si>
  <si>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</si>
  <si>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</si>
  <si>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</si>
  <si>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</si>
  <si>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</si>
  <si>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</si>
  <si>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</si>
  <si>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</si>
  <si>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</si>
  <si>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</si>
  <si>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</si>
  <si>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</si>
  <si>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</si>
  <si>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</si>
  <si>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</si>
  <si>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</si>
  <si>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</si>
  <si>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</si>
  <si>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</si>
  <si>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</si>
  <si>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</si>
  <si>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</si>
  <si>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</si>
  <si>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</si>
  <si>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</si>
  <si>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</si>
  <si>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</si>
  <si>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</si>
  <si>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</si>
  <si>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</si>
  <si>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</si>
  <si>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</si>
  <si>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</si>
  <si>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</si>
  <si>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</si>
  <si>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</si>
  <si>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</si>
  <si>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</si>
  <si>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</si>
  <si>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</si>
  <si>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</si>
  <si>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</si>
  <si>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</si>
  <si>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</si>
  <si>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</si>
  <si>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</si>
  <si>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</si>
  <si>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</si>
  <si>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</si>
  <si>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</si>
  <si>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</si>
  <si>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</si>
  <si>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</si>
  <si>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</si>
  <si>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</si>
  <si>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</si>
  <si>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</si>
  <si>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</si>
  <si>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</si>
  <si>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</si>
  <si>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</si>
  <si>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</si>
  <si>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</si>
  <si>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</si>
  <si>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</si>
  <si>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</si>
  <si>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</si>
  <si>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</si>
  <si>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</si>
  <si>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</si>
  <si>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</si>
  <si>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</si>
  <si>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</si>
  <si>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</si>
  <si>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</si>
  <si>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</si>
  <si>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</si>
  <si>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</si>
  <si>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</si>
  <si>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</si>
  <si>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</si>
  <si>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</si>
  <si>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</si>
  <si>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</si>
  <si>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</si>
  <si>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</si>
  <si>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</si>
  <si>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</si>
  <si>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</si>
  <si>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</si>
  <si>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</si>
  <si>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</si>
  <si>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</si>
  <si>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</si>
  <si>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</si>
  <si>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</si>
  <si>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</si>
  <si>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</si>
  <si>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</si>
  <si>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</si>
  <si>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</si>
  <si>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</si>
  <si>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</si>
  <si>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</si>
  <si>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</si>
  <si>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</si>
  <si>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</si>
  <si>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</si>
  <si>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</si>
  <si>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</si>
  <si>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</si>
  <si>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</si>
  <si>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</si>
  <si>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</si>
  <si>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</si>
  <si>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</si>
  <si>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</si>
  <si>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</si>
  <si>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</si>
  <si>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</si>
  <si>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</si>
  <si>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</si>
  <si>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</si>
  <si>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</si>
  <si>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</si>
  <si>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</si>
  <si>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</si>
  <si>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</si>
  <si>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</si>
  <si>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</si>
  <si>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</si>
  <si>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</si>
  <si>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</si>
  <si>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</si>
  <si>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</si>
  <si>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</si>
  <si>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</si>
  <si>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</si>
  <si>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</si>
  <si>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</si>
  <si>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</si>
  <si>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</si>
  <si>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</si>
  <si>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</si>
  <si>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</si>
  <si>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</si>
  <si>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</si>
  <si>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</si>
  <si>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</si>
  <si>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</si>
  <si>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</si>
  <si>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</si>
  <si>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</si>
  <si>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</si>
  <si>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</si>
  <si>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</si>
  <si>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</si>
  <si>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</si>
  <si>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</si>
  <si>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</si>
  <si>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</si>
  <si>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</si>
  <si>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</si>
  <si>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</si>
  <si>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</si>
  <si>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</si>
  <si>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</si>
  <si>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</si>
  <si>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</si>
  <si>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</si>
  <si>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</si>
  <si>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</si>
  <si>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</si>
  <si>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</si>
  <si>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</si>
  <si>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</si>
  <si>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</si>
  <si>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</si>
  <si>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</si>
  <si>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</si>
  <si>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</si>
  <si>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</si>
  <si>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</si>
  <si>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</si>
  <si>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</si>
  <si>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</si>
  <si>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</si>
  <si>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</si>
  <si>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</si>
  <si>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</si>
  <si>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</si>
  <si>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</si>
  <si>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</si>
  <si>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</si>
  <si>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</si>
  <si>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</si>
  <si>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</si>
  <si>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</si>
  <si>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</si>
  <si>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</si>
  <si>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</si>
  <si>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</si>
  <si>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</si>
  <si>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</si>
  <si>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</si>
  <si>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</si>
  <si>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</si>
  <si>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</si>
  <si>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</si>
  <si>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</si>
  <si>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</si>
  <si>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</si>
  <si>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</si>
  <si>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</si>
  <si>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</si>
  <si>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</si>
  <si>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</si>
  <si>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</si>
  <si>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</si>
  <si>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</si>
  <si>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</si>
  <si>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</si>
  <si>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</si>
  <si>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</si>
  <si>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</si>
  <si>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</si>
  <si>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</si>
  <si>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</si>
  <si>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</si>
  <si>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</si>
  <si>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</si>
  <si>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</si>
  <si>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</si>
  <si>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</si>
  <si>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</si>
  <si>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</si>
  <si>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</si>
  <si>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</si>
  <si>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</si>
  <si>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</si>
  <si>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</si>
  <si>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</si>
  <si>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</si>
  <si>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</si>
  <si>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</si>
  <si>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</si>
  <si>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</si>
  <si>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</si>
  <si>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</si>
  <si>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</si>
  <si>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</si>
  <si>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</si>
  <si>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</si>
  <si>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</si>
  <si>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</si>
  <si>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</si>
  <si>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</si>
  <si>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</si>
  <si>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</si>
  <si>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</si>
  <si>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</si>
  <si>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</si>
  <si>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</si>
  <si>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</si>
  <si>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</si>
  <si>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</si>
  <si>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</si>
  <si>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</si>
  <si>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</si>
  <si>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</si>
  <si>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</si>
  <si>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</si>
  <si>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</si>
  <si>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</si>
  <si>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</si>
  <si>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</si>
  <si>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</si>
  <si>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</si>
  <si>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</si>
  <si>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</si>
  <si>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</si>
  <si>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</si>
  <si>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</si>
  <si>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</si>
  <si>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</si>
  <si>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</si>
  <si>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</si>
  <si>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</si>
  <si>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</si>
  <si>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</si>
  <si>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</si>
  <si>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</si>
  <si>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</si>
  <si>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</si>
  <si>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</si>
  <si>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</si>
  <si>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</si>
  <si>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</si>
  <si>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</si>
  <si>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</si>
  <si>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</si>
  <si>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</si>
  <si>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</si>
  <si>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</si>
  <si>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</si>
  <si>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</si>
  <si>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</si>
  <si>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</si>
  <si>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</si>
  <si>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</si>
  <si>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</si>
  <si>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</si>
  <si>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</si>
  <si>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</si>
  <si>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</si>
  <si>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</si>
  <si>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</si>
  <si>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</si>
  <si>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</si>
  <si>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</si>
  <si>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</si>
  <si>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</si>
  <si>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</si>
  <si>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</si>
  <si>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</si>
  <si>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</si>
  <si>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</si>
  <si>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</si>
  <si>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</si>
  <si>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</si>
  <si>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</si>
  <si>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</si>
  <si>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</si>
  <si>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</si>
  <si>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</si>
  <si>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</si>
  <si>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</si>
  <si>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</si>
  <si>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</si>
  <si>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</si>
  <si>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</si>
  <si>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</si>
  <si>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</si>
  <si>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</si>
  <si>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</si>
  <si>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</si>
  <si>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</si>
  <si>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</si>
  <si>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</si>
  <si>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</si>
  <si>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</si>
  <si>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</si>
  <si>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</si>
  <si>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</si>
  <si>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</si>
  <si>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</si>
  <si>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</si>
  <si>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</si>
  <si>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</si>
  <si>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</si>
  <si>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</si>
  <si>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</si>
  <si>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</si>
  <si>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</si>
  <si>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</si>
  <si>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</si>
  <si>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</si>
  <si>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</si>
  <si>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</si>
  <si>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</si>
  <si>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</si>
  <si>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</si>
  <si>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</si>
  <si>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</si>
  <si>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</si>
  <si>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</si>
  <si>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</si>
  <si>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</si>
  <si>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</si>
  <si>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</si>
  <si>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</si>
  <si>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</si>
  <si>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</si>
  <si>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</si>
  <si>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</si>
  <si>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</si>
  <si>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</si>
  <si>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</si>
  <si>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</si>
  <si>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</si>
  <si>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</si>
  <si>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</si>
  <si>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</si>
  <si>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</si>
  <si>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</si>
  <si>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</si>
  <si>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</si>
  <si>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</si>
  <si>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</si>
  <si>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</si>
  <si>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</si>
  <si>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</si>
  <si>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</si>
  <si>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</si>
  <si>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</si>
  <si>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</si>
  <si>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</si>
  <si>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</si>
  <si>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</si>
  <si>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</si>
  <si>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</si>
  <si>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</si>
  <si>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</si>
  <si>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</si>
  <si>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</si>
  <si>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</si>
  <si>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</si>
  <si>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</si>
  <si>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</si>
  <si>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</si>
  <si>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</si>
  <si>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</si>
  <si>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</si>
  <si>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</si>
  <si>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</si>
  <si>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</si>
  <si>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</si>
  <si>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</si>
  <si>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</si>
  <si>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</si>
  <si>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</si>
  <si>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</si>
  <si>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</si>
  <si>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</si>
  <si>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</si>
  <si>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</si>
  <si>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</si>
  <si>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</si>
  <si>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</si>
  <si>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</si>
  <si>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</si>
  <si>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</si>
  <si>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</si>
  <si>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</si>
  <si>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</si>
  <si>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</si>
  <si>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</si>
  <si>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</si>
  <si>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</si>
  <si>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</si>
  <si>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</si>
  <si>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</si>
  <si>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</si>
  <si>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</si>
  <si>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</si>
  <si>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</si>
  <si>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</si>
  <si>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</si>
  <si>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</si>
  <si>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</si>
  <si>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</si>
  <si>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</si>
  <si>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</si>
  <si>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</si>
  <si>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</si>
  <si>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</si>
  <si>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</si>
  <si>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</si>
  <si>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</si>
  <si>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</si>
  <si>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</si>
  <si>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</si>
  <si>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</si>
  <si>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</si>
  <si>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</si>
  <si>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</si>
  <si>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</si>
  <si>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</si>
  <si>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</si>
  <si>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</si>
  <si>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</si>
  <si>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</si>
  <si>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</si>
  <si>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</si>
  <si>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</si>
  <si>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</si>
  <si>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</si>
  <si>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</si>
  <si>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</si>
  <si>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</si>
  <si>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</si>
  <si>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</si>
  <si>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</si>
  <si>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</si>
  <si>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</si>
  <si>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</si>
  <si>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</si>
  <si>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</si>
  <si>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</si>
  <si>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</si>
  <si>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</si>
  <si>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</si>
  <si>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</si>
  <si>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</si>
  <si>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</si>
  <si>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</si>
  <si>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</si>
  <si>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</si>
  <si>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</si>
  <si>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</si>
  <si>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</si>
  <si>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</si>
  <si>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</si>
  <si>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</si>
  <si>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</si>
  <si>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</si>
  <si>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</si>
  <si>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</si>
  <si>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</si>
  <si>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</si>
  <si>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</si>
  <si>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</si>
  <si>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</si>
  <si>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</si>
  <si>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</si>
  <si>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</si>
  <si>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</si>
  <si>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</si>
  <si>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</si>
  <si>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</si>
  <si>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</si>
  <si>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</si>
  <si>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</si>
  <si>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</si>
  <si>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</si>
  <si>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</si>
  <si>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</si>
  <si>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</si>
  <si>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</si>
  <si>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</si>
  <si>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</si>
  <si>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</si>
  <si>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</si>
  <si>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</si>
  <si>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</si>
  <si>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</si>
  <si>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</si>
  <si>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</si>
  <si>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</si>
  <si>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</si>
  <si>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</si>
  <si>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</si>
  <si>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</si>
  <si>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</si>
  <si>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</si>
  <si>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</si>
  <si>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</si>
  <si>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</si>
  <si>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</si>
  <si>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</si>
  <si>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</si>
  <si>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</si>
  <si>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</si>
  <si>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</si>
  <si>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</si>
  <si>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</si>
  <si>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</si>
  <si>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</si>
  <si>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</si>
  <si>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</si>
  <si>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</si>
  <si>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</si>
  <si>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</si>
  <si>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</si>
  <si>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</si>
  <si>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</si>
  <si>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</si>
  <si>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</si>
  <si>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</si>
  <si>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</si>
  <si>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</si>
  <si>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</si>
  <si>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</si>
  <si>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</si>
  <si>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</si>
  <si>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</si>
  <si>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</si>
  <si>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</si>
  <si>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</si>
  <si>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</si>
  <si>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</si>
  <si>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</si>
  <si>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</si>
  <si>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</si>
  <si>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</si>
  <si>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</si>
  <si>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</si>
  <si>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</si>
  <si>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</si>
  <si>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</si>
  <si>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</si>
  <si>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</si>
  <si>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</si>
  <si>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</si>
  <si>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</si>
  <si>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</si>
  <si>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</si>
  <si>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</si>
  <si>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</si>
  <si>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</si>
  <si>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</si>
  <si>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</si>
  <si>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</si>
  <si>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</si>
  <si>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</si>
  <si>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</si>
  <si>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</si>
  <si>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</si>
  <si>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</si>
  <si>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</si>
  <si>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</si>
  <si>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</si>
  <si>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</si>
  <si>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</si>
  <si>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</si>
  <si>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</si>
  <si>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</si>
  <si>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</si>
  <si>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</si>
  <si>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</si>
  <si>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</si>
  <si>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</si>
  <si>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</si>
  <si>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</si>
  <si>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</si>
  <si>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</si>
  <si>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</si>
  <si>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</si>
  <si>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</si>
  <si>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</si>
  <si>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</si>
  <si>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</si>
  <si>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</si>
  <si>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</si>
  <si>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</si>
  <si>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</si>
  <si>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</si>
  <si>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</si>
  <si>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</si>
  <si>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</si>
  <si>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</si>
  <si>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</si>
  <si>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</si>
  <si>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</si>
  <si>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</si>
  <si>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</si>
  <si>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</si>
  <si>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</si>
  <si>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</si>
  <si>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</si>
  <si>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</si>
  <si>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</si>
  <si>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</si>
  <si>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</si>
  <si>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</si>
  <si>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</si>
  <si>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</si>
  <si>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</si>
  <si>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</si>
  <si>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</si>
  <si>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</si>
  <si>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</si>
  <si>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</si>
  <si>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</si>
  <si>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</si>
  <si>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</si>
  <si>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</si>
  <si>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</si>
  <si>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</si>
  <si>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</si>
  <si>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</si>
  <si>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</si>
  <si>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</si>
  <si>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</si>
  <si>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</si>
  <si>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</si>
  <si>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</si>
  <si>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</si>
  <si>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</si>
  <si>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</si>
  <si>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</si>
  <si>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</si>
  <si>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</si>
  <si>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</si>
  <si>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</si>
  <si>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</si>
  <si>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</si>
  <si>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</si>
  <si>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</si>
  <si>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</si>
  <si>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</si>
  <si>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</si>
  <si>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</si>
  <si>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</si>
  <si>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</si>
  <si>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</si>
  <si>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</si>
  <si>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</si>
  <si>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</si>
  <si>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</si>
  <si>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</si>
  <si>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</si>
  <si>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</si>
  <si>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</si>
  <si>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</si>
  <si>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</si>
  <si>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</si>
  <si>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</si>
  <si>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</si>
  <si>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</si>
  <si>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</si>
  <si>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</si>
  <si>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</si>
  <si>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</si>
  <si>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</si>
  <si>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</si>
  <si>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</si>
  <si>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</si>
  <si>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</si>
  <si>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</si>
  <si>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</si>
  <si>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</si>
  <si>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</si>
  <si>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</si>
  <si>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</si>
  <si>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</si>
  <si>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</si>
  <si>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</si>
  <si>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</si>
  <si>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</si>
  <si>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</si>
  <si>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</si>
  <si>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</si>
  <si>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</si>
  <si>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</si>
  <si>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</si>
  <si>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</si>
  <si>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</si>
  <si>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</si>
  <si>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</si>
  <si>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</si>
  <si>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</si>
  <si>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</si>
  <si>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</si>
  <si>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</si>
  <si>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</si>
  <si>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</si>
  <si>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</si>
  <si>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</si>
  <si>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</si>
  <si>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</si>
  <si>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</si>
  <si>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</si>
  <si>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</si>
  <si>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</si>
  <si>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</si>
  <si>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</si>
  <si>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</si>
  <si>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</si>
  <si>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</si>
  <si>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</si>
  <si>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</si>
  <si>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</si>
  <si>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</si>
  <si>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</si>
  <si>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</si>
  <si>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</si>
  <si>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</si>
  <si>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</si>
  <si>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</si>
  <si>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</si>
  <si>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</si>
  <si>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</si>
  <si>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</si>
  <si>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</si>
  <si>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</si>
  <si>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</si>
  <si>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</si>
  <si>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</si>
  <si>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</si>
  <si>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</si>
  <si>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</si>
  <si>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</si>
  <si>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</si>
  <si>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</si>
  <si>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</si>
  <si>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</si>
  <si>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</si>
  <si>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</si>
  <si>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</si>
  <si>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</si>
  <si>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</si>
  <si>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</si>
  <si>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</si>
  <si>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</si>
  <si>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</si>
  <si>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</si>
  <si>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</si>
  <si>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</si>
  <si>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</si>
  <si>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</si>
  <si>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</si>
  <si>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</si>
  <si>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</si>
  <si>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</si>
  <si>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</si>
  <si>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</si>
  <si>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</si>
  <si>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</si>
  <si>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</si>
  <si>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</si>
  <si>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</si>
  <si>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</si>
  <si>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</si>
  <si>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</si>
  <si>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</si>
  <si>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</si>
  <si>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</si>
  <si>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</si>
  <si>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</si>
  <si>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</si>
  <si>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</si>
  <si>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</si>
  <si>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</si>
  <si>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</si>
  <si>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</si>
  <si>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</si>
  <si>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</si>
  <si>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</si>
  <si>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</si>
  <si>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</si>
  <si>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</si>
  <si>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</si>
  <si>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</si>
  <si>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</si>
  <si>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</si>
  <si>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</si>
  <si>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</si>
  <si>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</si>
  <si>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</si>
  <si>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</si>
  <si>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</si>
  <si>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</si>
  <si>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</si>
  <si>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</si>
  <si>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</si>
  <si>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</si>
  <si>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</si>
  <si>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</si>
  <si>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</si>
  <si>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</si>
  <si>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</si>
  <si>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</si>
  <si>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</si>
  <si>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</si>
  <si>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</si>
  <si>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</si>
  <si>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</si>
  <si>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</si>
  <si>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</si>
  <si>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</si>
  <si>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</si>
  <si>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</si>
  <si>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</si>
  <si>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</si>
  <si>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</si>
  <si>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</si>
  <si>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</si>
  <si>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</si>
  <si>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</si>
  <si>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</si>
  <si>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</si>
  <si>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</si>
  <si>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</si>
  <si>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</si>
  <si>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</si>
  <si>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</si>
  <si>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</si>
  <si>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</si>
  <si>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</si>
  <si>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</si>
  <si>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</si>
  <si>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</si>
  <si>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</si>
  <si>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</si>
  <si>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</si>
  <si>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</si>
  <si>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</si>
  <si>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</si>
  <si>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</si>
  <si>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</si>
  <si>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</si>
  <si>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</si>
  <si>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</si>
  <si>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</si>
  <si>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</si>
  <si>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</si>
  <si>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</si>
  <si>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</si>
  <si>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</si>
  <si>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</si>
  <si>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</si>
  <si>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</si>
  <si>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</si>
  <si>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</si>
  <si>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</si>
  <si>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</si>
  <si>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</si>
  <si>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</si>
  <si>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</si>
  <si>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</si>
  <si>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</si>
  <si>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</si>
  <si>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</si>
  <si>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</si>
  <si>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</si>
  <si>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</si>
  <si>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</si>
  <si>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</si>
  <si>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</si>
  <si>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</si>
  <si>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</si>
  <si>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</si>
  <si>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</si>
  <si>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</si>
  <si>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</si>
  <si>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</si>
  <si>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</si>
  <si>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</si>
  <si>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</si>
  <si>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</si>
  <si>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</si>
  <si>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</si>
  <si>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</si>
  <si>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</si>
  <si>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</si>
  <si>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</si>
  <si>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</si>
  <si>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</si>
  <si>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</si>
  <si>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</si>
  <si>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</si>
  <si>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</si>
  <si>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</si>
  <si>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</si>
  <si>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</si>
  <si>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</si>
  <si>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</si>
  <si>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</si>
  <si>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</si>
  <si>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</si>
  <si>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</si>
  <si>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</si>
  <si>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</si>
  <si>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</si>
  <si>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</si>
  <si>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</si>
  <si>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</si>
  <si>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</si>
  <si>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</si>
  <si>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</si>
  <si>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</si>
  <si>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</si>
  <si>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</si>
  <si>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</si>
  <si>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</si>
  <si>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</si>
  <si>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</si>
  <si>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</si>
  <si>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</si>
  <si>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</si>
  <si>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</si>
  <si>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</si>
  <si>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</si>
  <si>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</si>
  <si>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</si>
  <si>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</si>
  <si>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</si>
  <si>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</si>
  <si>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</si>
  <si>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</si>
  <si>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</si>
  <si>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</si>
  <si>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</si>
  <si>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</si>
  <si>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</si>
  <si>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</si>
  <si>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</si>
  <si>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</si>
  <si>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</si>
  <si>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</si>
  <si>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</si>
  <si>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</si>
  <si>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</si>
  <si>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</si>
  <si>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</si>
  <si>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</si>
  <si>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</si>
  <si>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</si>
  <si>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</si>
  <si>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</si>
  <si>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</si>
  <si>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</si>
  <si>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</si>
  <si>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</si>
  <si>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</si>
  <si>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</si>
  <si>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</si>
  <si>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</si>
  <si>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</si>
  <si>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</si>
  <si>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</si>
  <si>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</si>
  <si>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</si>
  <si>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</si>
  <si>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</si>
  <si>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</si>
  <si>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</si>
  <si>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</si>
  <si>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</si>
  <si>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</si>
  <si>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</si>
  <si>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</si>
  <si>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</si>
  <si>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</si>
  <si>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</si>
  <si>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</si>
  <si>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</si>
  <si>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</si>
  <si>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</si>
  <si>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</si>
  <si>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</si>
  <si>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</si>
  <si>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</si>
  <si>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</si>
  <si>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</si>
  <si>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</si>
  <si>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</si>
  <si>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</si>
  <si>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</si>
  <si>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</si>
  <si>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</si>
  <si>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</si>
  <si>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</si>
  <si>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</si>
  <si>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</si>
  <si>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</si>
  <si>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</si>
  <si>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</si>
  <si>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</si>
  <si>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</si>
  <si>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</si>
  <si>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</si>
  <si>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</si>
  <si>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</si>
  <si>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</si>
  <si>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</si>
  <si>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</si>
  <si>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</si>
  <si>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</si>
  <si>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</si>
  <si>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</si>
  <si>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</si>
  <si>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</si>
  <si>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</si>
  <si>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</si>
  <si>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</si>
  <si>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</si>
  <si>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</si>
  <si>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</si>
  <si>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</si>
  <si>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</si>
  <si>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</si>
  <si>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</si>
  <si>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</si>
  <si>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</si>
  <si>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</si>
  <si>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</si>
  <si>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</si>
  <si>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</si>
  <si>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</si>
  <si>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</si>
  <si>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</si>
  <si>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</si>
  <si>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</si>
  <si>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</si>
  <si>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</si>
  <si>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</si>
  <si>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</si>
  <si>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</si>
  <si>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</si>
  <si>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</si>
  <si>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</si>
  <si>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</si>
  <si>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</si>
  <si>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</si>
  <si>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</si>
  <si>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</si>
  <si>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</si>
  <si>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</si>
  <si>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</si>
  <si>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</si>
  <si>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</si>
  <si>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</si>
  <si>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</si>
  <si>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</si>
  <si>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</si>
  <si>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</si>
  <si>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</si>
  <si>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</si>
  <si>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</si>
  <si>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</si>
  <si>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</si>
  <si>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</si>
  <si>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</si>
  <si>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</si>
  <si>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</si>
  <si>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</si>
  <si>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</si>
  <si>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</si>
  <si>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</si>
  <si>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</si>
  <si>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</si>
  <si>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</si>
  <si>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</si>
  <si>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</si>
  <si>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</si>
  <si>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</si>
  <si>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</si>
  <si>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</si>
  <si>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</si>
  <si>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</si>
  <si>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</si>
  <si>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</si>
  <si>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</si>
  <si>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</si>
  <si>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</si>
  <si>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</si>
  <si>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</si>
  <si>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</si>
  <si>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</si>
  <si>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</si>
  <si>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</si>
  <si>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</si>
  <si>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</si>
  <si>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</si>
  <si>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</si>
  <si>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</si>
  <si>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</si>
  <si>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</si>
  <si>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</si>
  <si>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</si>
  <si>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</si>
  <si>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</si>
  <si>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</si>
  <si>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</si>
  <si>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</si>
  <si>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</si>
  <si>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</si>
  <si>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</si>
  <si>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</si>
  <si>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</si>
  <si>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</si>
  <si>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</si>
  <si>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</si>
  <si>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</si>
  <si>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</si>
  <si>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</si>
  <si>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</si>
  <si>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</si>
  <si>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</si>
  <si>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</si>
  <si>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</si>
  <si>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</si>
  <si>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</si>
  <si>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</si>
  <si>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</si>
  <si>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</si>
  <si>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</si>
  <si>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</si>
  <si>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</si>
  <si>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</si>
  <si>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</si>
  <si>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</si>
  <si>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</si>
  <si>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</si>
  <si>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</si>
  <si>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</si>
  <si>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</si>
  <si>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</si>
  <si>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</si>
  <si>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</si>
  <si>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</si>
  <si>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</si>
  <si>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</si>
  <si>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</si>
  <si>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</si>
  <si>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</si>
  <si>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</si>
  <si>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</si>
  <si>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</si>
  <si>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</si>
  <si>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</si>
  <si>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</si>
  <si>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</si>
  <si>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</si>
  <si>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</si>
  <si>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</si>
  <si>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</si>
  <si>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</si>
  <si>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</si>
  <si>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</si>
  <si>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</si>
  <si>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</si>
  <si>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</si>
  <si>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</si>
  <si>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</si>
  <si>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</si>
  <si>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</si>
  <si>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</si>
  <si>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</si>
  <si>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</si>
  <si>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</si>
  <si>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</si>
  <si>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</si>
  <si>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</si>
  <si>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</si>
  <si>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</si>
  <si>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</si>
  <si>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</si>
  <si>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</si>
  <si>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</si>
  <si>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</si>
  <si>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</si>
  <si>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</si>
  <si>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</si>
  <si>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</si>
  <si>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</si>
  <si>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</si>
  <si>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</si>
  <si>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</si>
  <si>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</si>
  <si>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</si>
  <si>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</si>
  <si>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</si>
  <si>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</si>
  <si>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</si>
  <si>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</si>
  <si>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</si>
  <si>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</si>
  <si>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</si>
  <si>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</si>
  <si>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</si>
  <si>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</si>
  <si>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</si>
  <si>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</si>
  <si>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</si>
  <si>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</si>
  <si>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</si>
  <si>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</si>
  <si>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</si>
  <si>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</si>
  <si>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</si>
  <si>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</si>
  <si>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</si>
  <si>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</si>
  <si>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</si>
  <si>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</si>
  <si>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</si>
  <si>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</si>
  <si>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</si>
  <si>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</si>
  <si>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</si>
  <si>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</si>
  <si>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</si>
  <si>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</si>
  <si>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</si>
  <si>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</si>
  <si>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</si>
  <si>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</si>
  <si>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</si>
  <si>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</si>
  <si>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</si>
  <si>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</si>
  <si>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</si>
  <si>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</si>
  <si>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</si>
  <si>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</si>
  <si>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</si>
  <si>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</si>
  <si>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</si>
  <si>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</si>
  <si>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</si>
  <si>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</si>
  <si>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</si>
  <si>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</si>
  <si>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</si>
  <si>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</si>
  <si>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</si>
  <si>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</si>
  <si>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</si>
  <si>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</si>
  <si>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</si>
  <si>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</si>
  <si>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</si>
  <si>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</si>
  <si>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</si>
  <si>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</si>
  <si>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</si>
  <si>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</si>
  <si>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</si>
  <si>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</si>
  <si>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</si>
  <si>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</si>
  <si>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</si>
  <si>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</si>
  <si>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</si>
  <si>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</si>
  <si>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</si>
  <si>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</si>
  <si>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</si>
  <si>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</si>
  <si>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</si>
  <si>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</si>
  <si>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</si>
  <si>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</si>
  <si>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</si>
  <si>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</si>
  <si>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</si>
  <si>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</si>
  <si>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</si>
  <si>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</si>
  <si>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</si>
  <si>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</si>
  <si>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</si>
  <si>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</si>
  <si>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</si>
  <si>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</si>
  <si>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</si>
  <si>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</si>
  <si>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</si>
  <si>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</si>
  <si>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</si>
  <si>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</si>
  <si>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</si>
  <si>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</si>
  <si>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</si>
  <si>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</si>
  <si>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</si>
  <si>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</si>
  <si>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</si>
  <si>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</si>
  <si>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</si>
  <si>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</si>
  <si>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</si>
  <si>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</si>
  <si>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</si>
  <si>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</si>
  <si>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</si>
  <si>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</si>
  <si>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</si>
  <si>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</si>
  <si>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</si>
  <si>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</si>
  <si>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</si>
  <si>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</si>
  <si>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</si>
  <si>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</si>
  <si>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</si>
  <si>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</si>
  <si>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</si>
  <si>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</si>
  <si>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</si>
  <si>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</si>
  <si>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</si>
  <si>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</si>
  <si>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</si>
  <si>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</si>
  <si>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</si>
  <si>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</si>
  <si>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</si>
  <si>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</si>
  <si>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</si>
  <si>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</si>
  <si>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</si>
  <si>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</si>
  <si>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</si>
  <si>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</si>
  <si>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</si>
  <si>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</si>
  <si>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</si>
  <si>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</si>
  <si>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</si>
  <si>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</si>
  <si>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</si>
  <si>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</si>
  <si>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</si>
  <si>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</si>
  <si>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</si>
  <si>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</si>
  <si>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</si>
  <si>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</si>
  <si>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</si>
  <si>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</si>
  <si>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</si>
  <si>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</si>
  <si>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</si>
  <si>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</si>
  <si>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</si>
  <si>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</si>
  <si>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</si>
  <si>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</si>
  <si>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</si>
  <si>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</si>
  <si>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</si>
  <si>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</si>
  <si>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</si>
  <si>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</si>
  <si>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</si>
  <si>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</si>
  <si>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</si>
  <si>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</si>
  <si>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</si>
  <si>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</si>
  <si>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</si>
  <si>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</si>
  <si>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</si>
  <si>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</si>
  <si>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</si>
  <si>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</si>
  <si>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</si>
  <si>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</si>
  <si>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</si>
  <si>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</si>
  <si>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</si>
  <si>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</si>
  <si>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</si>
  <si>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</si>
  <si>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</si>
  <si>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</si>
  <si>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</si>
  <si>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</si>
  <si>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</si>
  <si>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</si>
  <si>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</si>
  <si>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</si>
  <si>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</si>
  <si>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</si>
  <si>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</si>
  <si>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</si>
  <si>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</si>
  <si>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</si>
  <si>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</si>
  <si>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</si>
  <si>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</si>
  <si>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</si>
  <si>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</si>
  <si>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</si>
  <si>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</si>
  <si>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</si>
  <si>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</si>
  <si>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</si>
  <si>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</si>
  <si>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</si>
  <si>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</si>
  <si>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</si>
  <si>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</si>
  <si>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</si>
  <si>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</si>
  <si>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</si>
  <si>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</si>
  <si>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</si>
  <si>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</si>
  <si>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</si>
  <si>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</si>
  <si>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</si>
  <si>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</si>
  <si>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</si>
  <si>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</si>
  <si>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</si>
  <si>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</si>
  <si>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</si>
  <si>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</si>
  <si>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</si>
  <si>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</si>
  <si>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</si>
  <si>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</si>
  <si>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</si>
  <si>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</si>
  <si>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</si>
  <si>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</si>
  <si>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</si>
  <si>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</si>
  <si>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</si>
  <si>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</si>
  <si>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</si>
  <si>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</si>
  <si>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</si>
  <si>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</si>
  <si>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</si>
  <si>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</si>
  <si>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</si>
  <si>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</si>
  <si>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</si>
  <si>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</si>
  <si>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</si>
  <si>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</si>
  <si>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</si>
  <si>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</si>
  <si>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</si>
  <si>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</si>
  <si>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</si>
  <si>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</si>
  <si>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</si>
  <si>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</si>
  <si>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</si>
  <si>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</si>
  <si>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</si>
  <si>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</si>
  <si>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</si>
  <si>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</si>
  <si>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</si>
  <si>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</si>
  <si>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</si>
  <si>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</si>
  <si>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</si>
  <si>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</si>
  <si>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</si>
  <si>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</si>
  <si>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</si>
  <si>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</si>
  <si>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</si>
  <si>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</si>
  <si>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</si>
  <si>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</si>
  <si>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</si>
  <si>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</si>
  <si>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</si>
  <si>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</si>
  <si>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</si>
  <si>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</si>
  <si>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</si>
  <si>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</si>
  <si>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</si>
  <si>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</si>
  <si>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</si>
  <si>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</si>
  <si>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</si>
  <si>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</si>
  <si>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</si>
  <si>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</si>
  <si>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</si>
  <si>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</si>
  <si>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</si>
  <si>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</si>
  <si>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</si>
  <si>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</si>
  <si>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</si>
  <si>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</si>
  <si>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</si>
  <si>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</si>
  <si>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</si>
  <si>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</si>
  <si>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</si>
  <si>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</si>
  <si>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</si>
  <si>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</si>
  <si>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</si>
  <si>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</si>
  <si>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</si>
  <si>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</si>
  <si>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</si>
  <si>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</si>
  <si>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</si>
  <si>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</si>
  <si>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</si>
  <si>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</si>
  <si>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</si>
  <si>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</si>
  <si>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</si>
  <si>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</si>
  <si>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</si>
  <si>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</si>
  <si>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</si>
  <si>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</si>
  <si>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</si>
  <si>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</si>
  <si>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</si>
  <si>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</si>
  <si>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</si>
  <si>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</si>
  <si>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</si>
  <si>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</si>
  <si>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</si>
  <si>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</si>
  <si>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</si>
  <si>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</si>
  <si>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</si>
  <si>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</si>
  <si>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</si>
  <si>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</si>
  <si>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</si>
  <si>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</si>
  <si>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</si>
  <si>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</si>
  <si>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</si>
  <si>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</si>
  <si>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</si>
  <si>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</si>
  <si>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</si>
  <si>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</si>
  <si>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</si>
  <si>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</si>
  <si>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</si>
  <si>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</si>
  <si>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</si>
  <si>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</si>
  <si>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</si>
  <si>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</si>
  <si>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</si>
  <si>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</si>
  <si>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</si>
  <si>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</si>
  <si>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</si>
  <si>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</si>
  <si>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</si>
  <si>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</si>
  <si>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</si>
  <si>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</si>
  <si>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</si>
  <si>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</si>
  <si>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</si>
  <si>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</si>
  <si>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</si>
  <si>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</si>
  <si>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</si>
  <si>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</si>
  <si>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</si>
  <si>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</si>
  <si>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</si>
  <si>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</si>
  <si>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</si>
  <si>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</si>
  <si>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</si>
  <si>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</si>
  <si>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</si>
  <si>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</si>
  <si>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</si>
  <si>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</si>
  <si>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</si>
  <si>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</si>
  <si>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</si>
  <si>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</si>
  <si>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</si>
  <si>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</si>
  <si>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</si>
  <si>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</si>
  <si>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</si>
  <si>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</si>
  <si>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</si>
  <si>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</si>
  <si>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</si>
  <si>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</si>
  <si>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</si>
  <si>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</si>
  <si>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</si>
  <si>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</si>
  <si>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</si>
  <si>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</si>
  <si>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</si>
  <si>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</si>
  <si>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</si>
  <si>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</si>
  <si>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</si>
  <si>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</si>
  <si>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</si>
  <si>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</si>
  <si>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</si>
  <si>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</si>
  <si>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</si>
  <si>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</si>
  <si>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</si>
  <si>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</si>
  <si>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</si>
  <si>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</si>
  <si>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</si>
  <si>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</si>
  <si>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</si>
  <si>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</si>
  <si>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</si>
  <si>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</si>
  <si>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</si>
  <si>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</si>
  <si>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</si>
  <si>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</si>
  <si>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</si>
  <si>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</si>
  <si>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</si>
  <si>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</si>
  <si>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</si>
  <si>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</si>
  <si>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</si>
  <si>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</si>
  <si>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</si>
  <si>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</si>
  <si>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</si>
  <si>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</si>
  <si>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</si>
  <si>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</si>
  <si>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</si>
  <si>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</si>
  <si>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</si>
  <si>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</si>
  <si>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</si>
  <si>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</si>
  <si>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</si>
  <si>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</si>
  <si>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</si>
  <si>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</si>
  <si>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</si>
  <si>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</si>
  <si>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</si>
  <si>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</si>
  <si>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</si>
  <si>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</si>
  <si>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</si>
  <si>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</si>
  <si>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</si>
  <si>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</si>
  <si>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</si>
  <si>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</si>
  <si>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</si>
  <si>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</si>
  <si>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</si>
  <si>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</si>
  <si>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</si>
  <si>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</si>
  <si>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</si>
  <si>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</si>
  <si>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</si>
  <si>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</si>
  <si>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</si>
  <si>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</si>
  <si>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</si>
  <si>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</si>
  <si>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</si>
  <si>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</si>
  <si>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</si>
  <si>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</si>
  <si>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</si>
  <si>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</si>
  <si>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</si>
  <si>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</si>
  <si>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</si>
  <si>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</si>
  <si>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</si>
  <si>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</si>
  <si>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</si>
  <si>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</si>
  <si>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</si>
  <si>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</si>
  <si>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</si>
  <si>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</si>
  <si>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</si>
  <si>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</si>
  <si>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</si>
  <si>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</si>
  <si>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</si>
  <si>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</si>
  <si>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</si>
  <si>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</si>
  <si>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</si>
  <si>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</si>
  <si>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</si>
  <si>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</si>
  <si>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</si>
  <si>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</si>
  <si>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</si>
  <si>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</si>
  <si>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</si>
  <si>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</si>
  <si>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</si>
  <si>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</si>
  <si>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</si>
  <si>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</si>
  <si>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</si>
  <si>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</si>
  <si>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</si>
  <si>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</si>
  <si>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</si>
  <si>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</si>
  <si>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</si>
  <si>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</si>
  <si>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</si>
  <si>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</si>
  <si>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</si>
  <si>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</si>
  <si>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</si>
  <si>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</si>
  <si>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</si>
  <si>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</si>
  <si>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</si>
  <si>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</si>
  <si>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</si>
  <si>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</si>
  <si>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</si>
  <si>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</si>
  <si>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</si>
  <si>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</si>
  <si>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</si>
  <si>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</si>
  <si>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</si>
  <si>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</si>
  <si>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</si>
  <si>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</si>
  <si>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</si>
  <si>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</si>
  <si>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</si>
  <si>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</si>
  <si>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</si>
  <si>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</si>
  <si>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</si>
  <si>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</si>
  <si>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</si>
  <si>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</si>
  <si>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</si>
  <si>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</si>
  <si>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</si>
  <si>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</si>
  <si>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</si>
  <si>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</si>
  <si>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</si>
  <si>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</si>
  <si>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</si>
  <si>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</si>
  <si>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</si>
  <si>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</si>
  <si>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</si>
  <si>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</si>
  <si>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</si>
  <si>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</si>
  <si>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</si>
  <si>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</si>
  <si>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</si>
  <si>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</si>
  <si>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</si>
  <si>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</si>
  <si>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</si>
  <si>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</si>
  <si>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</si>
  <si>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</si>
  <si>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</si>
  <si>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</si>
  <si>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</si>
  <si>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</si>
  <si>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</si>
  <si>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</si>
  <si>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</si>
  <si>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</si>
  <si>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</si>
  <si>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</si>
  <si>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</si>
  <si>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</si>
  <si>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</si>
  <si>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</si>
  <si>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</si>
  <si>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</si>
  <si>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</si>
  <si>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</si>
  <si>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</si>
  <si>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</si>
  <si>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</si>
  <si>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</si>
  <si>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</si>
  <si>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</si>
  <si>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</si>
  <si>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</si>
  <si>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</si>
  <si>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</si>
  <si>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</si>
  <si>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</si>
  <si>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</si>
  <si>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</si>
  <si>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</si>
  <si>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</si>
  <si>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</si>
  <si>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</si>
  <si>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</si>
  <si>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</si>
  <si>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</si>
  <si>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</si>
  <si>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</si>
  <si>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</si>
  <si>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</si>
  <si>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</si>
  <si>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</si>
  <si>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</si>
  <si>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</si>
  <si>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</si>
  <si>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</si>
  <si>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</si>
  <si>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</si>
  <si>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</si>
  <si>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</si>
  <si>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</si>
  <si>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</si>
  <si>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</si>
  <si>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</si>
  <si>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</si>
  <si>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</si>
  <si>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</si>
  <si>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</si>
  <si>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</si>
  <si>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</si>
  <si>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</si>
  <si>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</si>
  <si>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</si>
  <si>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</si>
  <si>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</si>
  <si>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</si>
  <si>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</si>
  <si>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</si>
  <si>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</si>
  <si>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</si>
  <si>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</si>
  <si>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</si>
  <si>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</si>
  <si>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</si>
  <si>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</si>
  <si>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</si>
  <si>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</si>
  <si>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</si>
  <si>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</si>
  <si>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</si>
  <si>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</si>
  <si>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</si>
  <si>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</si>
  <si>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</si>
  <si>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</si>
  <si>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</si>
  <si>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</si>
  <si>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</si>
  <si>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</si>
  <si>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</si>
  <si>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</si>
  <si>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</si>
  <si>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</si>
  <si>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</si>
  <si>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</si>
  <si>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</si>
  <si>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</si>
  <si>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</si>
  <si>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</si>
  <si>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</si>
  <si>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</si>
  <si>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</si>
  <si>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</si>
  <si>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</si>
  <si>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</si>
  <si>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</si>
  <si>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</si>
  <si>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</si>
  <si>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</si>
  <si>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</si>
  <si>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</si>
  <si>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</si>
  <si>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</si>
  <si>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</si>
  <si>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</si>
  <si>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</si>
  <si>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</si>
  <si>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</si>
  <si>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</si>
  <si>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</si>
  <si>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</si>
  <si>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</si>
  <si>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</si>
  <si>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</si>
  <si>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</si>
  <si>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</si>
  <si>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</si>
  <si>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</si>
  <si>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</si>
  <si>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</si>
  <si>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</si>
  <si>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</si>
  <si>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</si>
  <si>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</si>
  <si>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</si>
  <si>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</si>
  <si>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</si>
  <si>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</si>
  <si>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</si>
  <si>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</si>
  <si>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</si>
  <si>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</si>
  <si>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</si>
  <si>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</si>
  <si>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</si>
  <si>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</si>
  <si>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</si>
  <si>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</si>
  <si>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</si>
  <si>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</si>
  <si>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</si>
  <si>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</si>
  <si>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</si>
  <si>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</si>
  <si>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</si>
  <si>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</si>
  <si>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</si>
  <si>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</si>
  <si>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</si>
  <si>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</si>
  <si>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</si>
  <si>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</si>
  <si>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</si>
  <si>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</si>
  <si>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</si>
  <si>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</si>
  <si>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</si>
  <si>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</si>
  <si>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</si>
  <si>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</si>
  <si>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</si>
  <si>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</si>
  <si>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</si>
  <si>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</si>
  <si>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</si>
  <si>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</si>
  <si>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</si>
  <si>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</si>
  <si>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</si>
  <si>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</si>
  <si>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</si>
  <si>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</si>
  <si>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</si>
  <si>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</si>
  <si>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</si>
  <si>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</si>
  <si>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</si>
  <si>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</si>
  <si>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</si>
  <si>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</si>
  <si>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</si>
  <si>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</si>
  <si>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</si>
  <si>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</si>
  <si>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</si>
  <si>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</si>
  <si>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</si>
  <si>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</si>
  <si>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</si>
  <si>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</si>
  <si>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</si>
  <si>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</si>
  <si>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</si>
  <si>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</si>
  <si>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</si>
  <si>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</si>
  <si>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</si>
  <si>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</si>
  <si>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</si>
  <si>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</si>
  <si>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</si>
  <si>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</si>
  <si>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</si>
  <si>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</si>
  <si>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</si>
  <si>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</si>
  <si>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</si>
  <si>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</si>
  <si>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</si>
  <si>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</si>
  <si>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</si>
  <si>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</si>
  <si>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</si>
  <si>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</si>
  <si>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</si>
  <si>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</si>
  <si>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</si>
  <si>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</si>
  <si>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</si>
  <si>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</si>
  <si>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</si>
  <si>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</si>
  <si>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</si>
  <si>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</si>
  <si>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</si>
  <si>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</si>
  <si>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</si>
  <si>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</si>
  <si>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</si>
  <si>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</si>
  <si>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</si>
  <si>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</si>
  <si>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</si>
  <si>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</si>
  <si>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</si>
  <si>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</si>
  <si>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</si>
  <si>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</si>
  <si>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</si>
  <si>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</si>
  <si>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</si>
  <si>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</si>
  <si>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</si>
  <si>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</si>
  <si>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</si>
  <si>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</si>
  <si>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</si>
  <si>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</si>
  <si>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</si>
  <si>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</si>
  <si>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</si>
  <si>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</si>
  <si>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</si>
  <si>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</si>
  <si>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</si>
  <si>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</si>
  <si>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</si>
  <si>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</si>
  <si>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</si>
  <si>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</si>
  <si>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</si>
  <si>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</si>
  <si>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</si>
  <si>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</si>
  <si>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</si>
  <si>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</si>
  <si>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</si>
  <si>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</si>
  <si>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</si>
  <si>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</si>
  <si>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</si>
  <si>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</si>
  <si>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</si>
  <si>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</si>
  <si>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</si>
  <si>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</si>
  <si>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</si>
  <si>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</si>
  <si>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</si>
  <si>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</si>
  <si>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</si>
  <si>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</si>
  <si>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</si>
  <si>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</si>
  <si>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</si>
  <si>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</si>
  <si>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</si>
  <si>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</si>
  <si>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</si>
  <si>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</si>
  <si>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</si>
  <si>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</si>
  <si>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</si>
  <si>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</si>
  <si>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</si>
  <si>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</si>
  <si>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</si>
  <si>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</si>
  <si>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</si>
  <si>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</si>
  <si>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</si>
  <si>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</si>
  <si>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</si>
  <si>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</si>
  <si>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</si>
  <si>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</si>
  <si>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</si>
  <si>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</si>
  <si>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</si>
  <si>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</si>
  <si>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</si>
  <si>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</si>
  <si>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</si>
  <si>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</si>
  <si>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</si>
  <si>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</si>
  <si>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</si>
  <si>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</si>
  <si>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</si>
  <si>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</si>
  <si>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</si>
  <si>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</si>
  <si>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</si>
  <si>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</si>
  <si>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</si>
  <si>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</si>
  <si>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</si>
  <si>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</si>
  <si>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</si>
  <si>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</si>
  <si>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</si>
  <si>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</si>
  <si>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</si>
  <si>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</si>
  <si>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</si>
  <si>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</si>
  <si>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</si>
  <si>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</si>
  <si>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</si>
  <si>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</si>
  <si>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</si>
  <si>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</si>
  <si>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</si>
  <si>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</si>
  <si>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</si>
  <si>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</si>
  <si>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</si>
  <si>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</si>
  <si>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</si>
  <si>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</si>
  <si>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</si>
  <si>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</si>
  <si>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</si>
  <si>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</si>
  <si>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</si>
  <si>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</si>
  <si>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</si>
  <si>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</si>
  <si>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</si>
  <si>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</si>
  <si>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</si>
  <si>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</si>
  <si>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</si>
  <si>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</si>
  <si>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</si>
  <si>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</si>
  <si>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</si>
  <si>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</si>
  <si>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</si>
  <si>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</si>
  <si>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</si>
  <si>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</si>
  <si>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</si>
  <si>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</si>
  <si>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</si>
  <si>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</si>
  <si>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</si>
  <si>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</si>
  <si>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</si>
  <si>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</si>
  <si>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</si>
  <si>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</si>
  <si>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</si>
  <si>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</si>
  <si>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</si>
  <si>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</si>
  <si>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</si>
  <si>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</si>
  <si>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</si>
  <si>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</si>
  <si>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</si>
  <si>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</si>
  <si>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</si>
  <si>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</si>
  <si>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</si>
  <si>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</si>
  <si>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</si>
  <si>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</si>
  <si>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</si>
  <si>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</si>
  <si>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</si>
  <si>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</si>
  <si>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</si>
  <si>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</si>
  <si>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</si>
  <si>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</si>
  <si>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</si>
  <si>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</si>
  <si>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</si>
  <si>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</si>
  <si>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</si>
  <si>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</si>
  <si>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</si>
  <si>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</si>
  <si>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</si>
  <si>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</si>
  <si>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</si>
  <si>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</si>
  <si>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</si>
  <si>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</si>
  <si>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</si>
  <si>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</si>
  <si>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</si>
  <si>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</si>
  <si>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</si>
  <si>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</si>
  <si>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</si>
  <si>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</si>
  <si>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</si>
  <si>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</si>
  <si>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</si>
  <si>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</si>
  <si>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</si>
  <si>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</si>
  <si>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</si>
  <si>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</si>
  <si>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</si>
  <si>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</si>
  <si>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</si>
  <si>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</si>
  <si>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</si>
  <si>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</si>
  <si>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</si>
  <si>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</si>
  <si>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</si>
  <si>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</si>
  <si>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</si>
  <si>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</si>
  <si>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</si>
  <si>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</si>
  <si>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</si>
  <si>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</si>
  <si>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</si>
  <si>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</si>
  <si>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</si>
  <si>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</si>
  <si>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</si>
  <si>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</si>
  <si>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</si>
  <si>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</si>
  <si>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</si>
  <si>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</si>
  <si>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</si>
  <si>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</si>
  <si>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</si>
  <si>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</si>
  <si>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</si>
  <si>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</si>
  <si>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</si>
  <si>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</si>
  <si>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</si>
  <si>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</si>
  <si>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</si>
  <si>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</si>
  <si>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</si>
  <si>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</si>
  <si>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</si>
  <si>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</si>
  <si>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</si>
  <si>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</si>
  <si>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</si>
  <si>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</si>
  <si>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</si>
  <si>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</si>
  <si>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</si>
  <si>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</si>
  <si>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</si>
  <si>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</si>
  <si>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</si>
  <si>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</si>
  <si>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</si>
  <si>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</si>
  <si>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</si>
  <si>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</si>
  <si>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</si>
  <si>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</si>
  <si>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</si>
  <si>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</si>
  <si>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</si>
  <si>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</si>
  <si>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</si>
  <si>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</si>
  <si>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</si>
  <si>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</si>
  <si>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</si>
  <si>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</si>
  <si>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</si>
  <si>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</si>
  <si>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</si>
  <si>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</si>
  <si>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</si>
  <si>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</si>
  <si>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</si>
  <si>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</si>
  <si>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</si>
  <si>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</si>
  <si>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</si>
  <si>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</si>
  <si>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</si>
  <si>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</si>
  <si>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</si>
  <si>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</si>
  <si>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</si>
  <si>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</si>
  <si>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</si>
  <si>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</si>
  <si>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</si>
  <si>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</si>
  <si>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</si>
  <si>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</si>
  <si>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</si>
  <si>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</si>
  <si>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</si>
  <si>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</si>
  <si>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</si>
  <si>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</si>
  <si>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</si>
  <si>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</si>
  <si>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</si>
  <si>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</si>
  <si>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</si>
  <si>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</si>
  <si>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</si>
  <si>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</si>
  <si>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</si>
  <si>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</si>
  <si>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</si>
  <si>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</si>
  <si>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</si>
  <si>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</si>
  <si>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</si>
  <si>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</si>
  <si>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</si>
  <si>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</si>
  <si>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</si>
  <si>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</si>
  <si>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</si>
  <si>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</si>
  <si>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</si>
  <si>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</si>
  <si>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</si>
  <si>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</si>
  <si>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</si>
  <si>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</si>
  <si>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</si>
  <si>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</si>
  <si>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</si>
  <si>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</si>
  <si>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</si>
  <si>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</si>
  <si>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</si>
  <si>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</si>
  <si>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</si>
  <si>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</si>
  <si>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</si>
  <si>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</si>
  <si>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</si>
  <si>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</si>
  <si>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</si>
  <si>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</si>
  <si>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</si>
  <si>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</si>
  <si>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</si>
  <si>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</si>
  <si>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</si>
  <si>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</si>
  <si>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</si>
  <si>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</si>
  <si>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</si>
  <si>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</si>
  <si>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</si>
  <si>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</si>
  <si>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</si>
  <si>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</si>
  <si>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</si>
  <si>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</si>
  <si>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</si>
  <si>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</si>
  <si>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</si>
  <si>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</si>
  <si>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</si>
  <si>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</si>
  <si>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</si>
  <si>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</si>
  <si>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</si>
  <si>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</si>
  <si>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</si>
  <si>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</si>
  <si>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</si>
  <si>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</si>
  <si>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</si>
  <si>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</si>
  <si>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</si>
  <si>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</si>
  <si>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</si>
  <si>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</si>
  <si>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</si>
  <si>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</si>
  <si>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</si>
  <si>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</si>
  <si>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</si>
  <si>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</si>
  <si>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</si>
  <si>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</si>
  <si>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</si>
  <si>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</si>
  <si>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</si>
  <si>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</si>
  <si>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</si>
  <si>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</si>
  <si>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</si>
  <si>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</si>
  <si>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</si>
  <si>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</si>
  <si>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</si>
  <si>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</si>
  <si>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</si>
  <si>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</si>
  <si>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</si>
  <si>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</si>
  <si>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</si>
  <si>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</si>
  <si>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</si>
  <si>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</si>
  <si>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</si>
  <si>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</si>
  <si>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</si>
  <si>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</si>
  <si>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</si>
  <si>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</si>
  <si>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</si>
  <si>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</si>
  <si>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</si>
  <si>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</si>
  <si>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</si>
  <si>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</si>
  <si>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</si>
  <si>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</si>
  <si>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</si>
  <si>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</si>
  <si>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</si>
  <si>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</si>
  <si>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</si>
  <si>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</si>
  <si>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</si>
  <si>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</si>
  <si>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</si>
  <si>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</si>
  <si>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</si>
  <si>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</si>
  <si>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</si>
  <si>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</si>
  <si>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</si>
  <si>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</si>
  <si>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</si>
  <si>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</si>
  <si>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</si>
  <si>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</si>
  <si>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</si>
  <si>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</si>
  <si>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</si>
  <si>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</si>
  <si>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</si>
  <si>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</si>
  <si>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</si>
  <si>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</si>
  <si>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</si>
  <si>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</si>
  <si>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</si>
  <si>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</si>
  <si>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</si>
  <si>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</si>
  <si>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</si>
  <si>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</si>
  <si>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</si>
  <si>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</si>
  <si>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</si>
  <si>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</si>
  <si>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</si>
  <si>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</si>
  <si>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</si>
  <si>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</si>
  <si>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</si>
  <si>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</si>
  <si>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</si>
  <si>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</si>
  <si>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</si>
  <si>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</si>
  <si>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</si>
  <si>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</si>
  <si>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</si>
  <si>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</si>
  <si>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</si>
  <si>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</si>
  <si>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</si>
  <si>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</si>
  <si>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</si>
  <si>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</si>
  <si>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</si>
  <si>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</si>
  <si>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</si>
  <si>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</si>
  <si>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</si>
  <si>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</si>
  <si>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</si>
  <si>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</si>
  <si>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</si>
  <si>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</si>
  <si>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</si>
  <si>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</si>
  <si>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</si>
  <si>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</si>
  <si>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</si>
  <si>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</si>
  <si>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</si>
  <si>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</si>
  <si>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</si>
  <si>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</si>
  <si>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</si>
  <si>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</si>
  <si>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</si>
  <si>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</si>
  <si>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</si>
  <si>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</si>
  <si>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</si>
  <si>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</si>
  <si>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</si>
  <si>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</si>
  <si>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</si>
  <si>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</si>
  <si>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</si>
  <si>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</si>
  <si>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</si>
  <si>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</si>
  <si>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</si>
  <si>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</si>
  <si>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</si>
  <si>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</si>
  <si>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</si>
  <si>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</si>
  <si>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</si>
  <si>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</si>
  <si>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</si>
  <si>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</si>
  <si>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</si>
  <si>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</si>
  <si>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</si>
  <si>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</si>
  <si>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</si>
  <si>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</si>
  <si>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</si>
  <si>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</si>
  <si>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</si>
  <si>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</si>
  <si>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</si>
  <si>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</si>
  <si>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</si>
  <si>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</si>
  <si>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</si>
  <si>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</si>
  <si>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</si>
  <si>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</si>
  <si>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</si>
  <si>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</si>
  <si>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</si>
  <si>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</si>
  <si>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</si>
  <si>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</si>
  <si>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</si>
  <si>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</si>
  <si>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</si>
  <si>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</si>
  <si>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</si>
  <si>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</si>
  <si>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</si>
  <si>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</si>
  <si>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</si>
  <si>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</si>
  <si>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</si>
  <si>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</si>
  <si>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</si>
  <si>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</si>
  <si>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</si>
  <si>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</si>
  <si>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</si>
  <si>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</si>
  <si>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</si>
  <si>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</si>
  <si>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</si>
  <si>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</si>
  <si>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</si>
  <si>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</si>
  <si>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</si>
  <si>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</si>
  <si>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</si>
  <si>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</si>
  <si>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</si>
  <si>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</si>
  <si>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</si>
  <si>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</si>
  <si>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</si>
  <si>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</si>
  <si>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</si>
  <si>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</si>
  <si>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</si>
  <si>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</si>
  <si>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</si>
  <si>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</si>
  <si>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</si>
  <si>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</si>
  <si>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</si>
  <si>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</si>
  <si>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</si>
  <si>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</si>
  <si>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</si>
  <si>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</si>
  <si>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</si>
  <si>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</si>
  <si>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</si>
  <si>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</si>
  <si>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</si>
  <si>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</si>
  <si>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</si>
  <si>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</si>
  <si>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</si>
  <si>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</si>
  <si>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</si>
  <si>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</si>
  <si>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</si>
  <si>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</si>
  <si>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</si>
  <si>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</si>
  <si>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</si>
  <si>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</si>
  <si>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</si>
  <si>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</si>
  <si>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</si>
  <si>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</si>
  <si>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</si>
  <si>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</si>
  <si>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</si>
  <si>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</si>
  <si>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</si>
  <si>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</si>
  <si>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</si>
  <si>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</si>
  <si>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</si>
  <si>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</si>
  <si>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</si>
  <si>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</si>
  <si>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</si>
  <si>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</si>
  <si>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</si>
  <si>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</si>
  <si>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</si>
  <si>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</si>
  <si>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</si>
  <si>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</si>
  <si>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</si>
  <si>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</si>
  <si>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</si>
  <si>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</si>
  <si>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</si>
  <si>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</si>
  <si>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</si>
  <si>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</si>
  <si>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</si>
  <si>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</si>
  <si>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</si>
  <si>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</si>
  <si>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</si>
  <si>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</si>
  <si>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</si>
  <si>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</si>
  <si>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</si>
  <si>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</si>
  <si>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</si>
  <si>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</si>
  <si>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</si>
  <si>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</si>
  <si>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</si>
  <si>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</si>
  <si>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</si>
  <si>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</si>
  <si>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</si>
  <si>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</si>
  <si>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</si>
  <si>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</si>
  <si>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</si>
  <si>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</si>
  <si>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</si>
  <si>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</si>
  <si>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</si>
  <si>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</si>
  <si>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</si>
  <si>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</si>
  <si>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</si>
  <si>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</si>
  <si>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</si>
  <si>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</si>
  <si>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</si>
  <si>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</si>
  <si>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</si>
  <si>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</si>
  <si>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</si>
  <si>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</si>
  <si>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</si>
  <si>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</si>
  <si>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</si>
  <si>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</si>
  <si>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</si>
  <si>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</si>
  <si>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</si>
  <si>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</si>
  <si>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</si>
  <si>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</si>
  <si>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</si>
  <si>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</si>
  <si>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</si>
  <si>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</si>
  <si>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</si>
  <si>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</si>
  <si>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</si>
  <si>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</si>
  <si>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</si>
  <si>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</si>
  <si>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</si>
  <si>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</si>
  <si>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</si>
  <si>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</si>
  <si>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</si>
  <si>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</si>
  <si>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</si>
  <si>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</si>
  <si>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</si>
  <si>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</si>
  <si>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</si>
  <si>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</si>
  <si>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</si>
  <si>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</si>
  <si>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</si>
  <si>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</si>
  <si>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</si>
  <si>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</si>
  <si>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</si>
  <si>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</si>
  <si>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</si>
  <si>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</si>
  <si>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</si>
  <si>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</si>
  <si>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</si>
  <si>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</si>
  <si>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</si>
  <si>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</si>
  <si>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</si>
  <si>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</si>
  <si>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</si>
  <si>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</si>
  <si>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</si>
  <si>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</si>
  <si>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</si>
  <si>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</si>
  <si>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</si>
  <si>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</si>
  <si>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</si>
  <si>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</si>
  <si>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</si>
  <si>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</si>
  <si>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</si>
  <si>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</si>
  <si>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</si>
  <si>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</si>
  <si>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</si>
  <si>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</si>
  <si>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</si>
  <si>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</si>
  <si>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</si>
  <si>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</si>
  <si>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</si>
  <si>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</si>
  <si>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</si>
  <si>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</si>
  <si>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</si>
  <si>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</si>
  <si>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</si>
  <si>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</si>
  <si>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</si>
  <si>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</si>
  <si>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</si>
  <si>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</si>
  <si>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</si>
  <si>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</si>
  <si>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</si>
  <si>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</si>
  <si>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</si>
  <si>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</si>
  <si>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</si>
  <si>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</si>
  <si>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</si>
  <si>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</si>
  <si>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</si>
  <si>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</si>
  <si>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</si>
  <si>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</si>
  <si>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</si>
  <si>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</si>
  <si>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</si>
  <si>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</si>
  <si>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</si>
  <si>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</si>
  <si>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</si>
  <si>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</si>
  <si>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</si>
  <si>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</si>
  <si>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</si>
  <si>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</si>
  <si>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</si>
  <si>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</si>
  <si>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</si>
  <si>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</si>
  <si>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</si>
  <si>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</si>
  <si>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</si>
  <si>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</si>
  <si>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</si>
  <si>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</si>
  <si>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</si>
  <si>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</si>
  <si>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</si>
  <si>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</si>
  <si>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</si>
  <si>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</si>
  <si>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</si>
  <si>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</si>
  <si>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</si>
  <si>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</si>
  <si>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</si>
  <si>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</si>
  <si>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</si>
  <si>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</si>
  <si>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</si>
  <si>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</si>
  <si>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</si>
  <si>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</si>
  <si>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</si>
  <si>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</si>
  <si>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</si>
  <si>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</si>
  <si>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</si>
  <si>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</si>
  <si>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</si>
  <si>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</si>
  <si>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</si>
  <si>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</si>
  <si>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</si>
  <si>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</si>
  <si>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</si>
  <si>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</si>
  <si>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</si>
  <si>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</si>
  <si>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</si>
  <si>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</si>
  <si>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</si>
  <si>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</si>
  <si>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</si>
  <si>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</si>
  <si>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</si>
  <si>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</si>
  <si>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</si>
  <si>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</si>
  <si>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</si>
  <si>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</si>
  <si>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</si>
  <si>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</si>
  <si>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</si>
  <si>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</si>
  <si>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</si>
  <si>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</si>
  <si>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</si>
  <si>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</si>
  <si>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</si>
  <si>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</si>
  <si>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</si>
  <si>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</si>
  <si>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</si>
  <si>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</si>
  <si>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</si>
  <si>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</si>
  <si>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</si>
  <si>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</si>
  <si>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</si>
  <si>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</si>
  <si>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</si>
  <si>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</si>
  <si>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</si>
  <si>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</si>
  <si>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</si>
  <si>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</si>
  <si>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</si>
  <si>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</si>
  <si>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</si>
  <si>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</si>
  <si>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</si>
  <si>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</si>
  <si>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</si>
  <si>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</si>
  <si>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</si>
  <si>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</si>
  <si>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</si>
  <si>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</si>
  <si>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</si>
  <si>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</si>
  <si>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</si>
  <si>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</si>
  <si>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</si>
  <si>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</si>
  <si>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</si>
  <si>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</si>
  <si>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</si>
  <si>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</si>
  <si>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</si>
  <si>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</si>
  <si>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</si>
  <si>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</si>
  <si>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</si>
  <si>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</si>
  <si>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</si>
  <si>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</si>
  <si>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</si>
  <si>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</si>
  <si>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</si>
  <si>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</si>
  <si>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</si>
  <si>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</si>
  <si>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</si>
  <si>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</si>
  <si>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</si>
  <si>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</si>
  <si>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</si>
  <si>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</si>
  <si>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</si>
  <si>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</si>
  <si>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</si>
  <si>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</si>
  <si>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</si>
  <si>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</si>
  <si>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</si>
  <si>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</si>
  <si>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</si>
  <si>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</si>
  <si>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</si>
  <si>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</si>
  <si>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</si>
  <si>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</si>
  <si>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</si>
  <si>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</si>
  <si>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</si>
  <si>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</si>
  <si>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</si>
  <si>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</si>
  <si>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</si>
  <si>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</si>
  <si>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</si>
  <si>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</si>
  <si>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</si>
  <si>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</si>
  <si>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</si>
  <si>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</si>
  <si>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</si>
  <si>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</si>
  <si>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</si>
  <si>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</si>
  <si>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</si>
  <si>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</si>
  <si>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</si>
  <si>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</si>
  <si>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</si>
  <si>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</si>
  <si>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</si>
  <si>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</si>
  <si>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</si>
  <si>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</si>
  <si>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</si>
  <si>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</si>
  <si>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</si>
  <si>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</si>
  <si>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</si>
  <si>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</si>
  <si>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</si>
  <si>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</si>
  <si>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</si>
  <si>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</si>
  <si>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</si>
  <si>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</si>
  <si>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</si>
  <si>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</si>
  <si>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</si>
  <si>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</si>
  <si>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</si>
  <si>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</si>
  <si>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</si>
  <si>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</si>
  <si>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</si>
  <si>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</si>
  <si>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</si>
  <si>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</si>
  <si>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</si>
  <si>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</si>
  <si>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</si>
  <si>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</si>
  <si>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</si>
  <si>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</si>
  <si>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</si>
  <si>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</si>
  <si>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</si>
  <si>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</si>
  <si>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</si>
  <si>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</si>
  <si>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</si>
  <si>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</si>
  <si>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</si>
  <si>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</si>
  <si>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</si>
  <si>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</si>
  <si>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</si>
  <si>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</si>
  <si>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</si>
  <si>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</si>
  <si>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</si>
  <si>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</si>
  <si>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</si>
  <si>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</si>
  <si>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</si>
  <si>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</si>
  <si>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</si>
  <si>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</si>
  <si>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</si>
  <si>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</si>
  <si>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</si>
  <si>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</si>
  <si>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</si>
  <si>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</si>
  <si>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</si>
  <si>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</si>
  <si>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</si>
  <si>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</si>
  <si>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</si>
  <si>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</si>
  <si>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</si>
  <si>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</si>
  <si>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</si>
  <si>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</si>
  <si>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</si>
  <si>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</si>
  <si>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</si>
  <si>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</si>
  <si>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</si>
  <si>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</si>
  <si>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</si>
  <si>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</si>
  <si>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</si>
  <si>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</si>
  <si>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</si>
  <si>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</si>
  <si>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</si>
  <si>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</si>
  <si>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</si>
  <si>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</si>
  <si>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</si>
  <si>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</si>
  <si>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</si>
  <si>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</si>
  <si>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</si>
  <si>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</si>
  <si>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</si>
  <si>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</si>
  <si>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</si>
  <si>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</si>
  <si>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</si>
  <si>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</si>
  <si>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</si>
  <si>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</si>
  <si>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</si>
  <si>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</si>
  <si>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</si>
  <si>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</si>
  <si>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</si>
  <si>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</si>
  <si>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</si>
  <si>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</si>
  <si>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</si>
  <si>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</si>
  <si>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</si>
  <si>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</si>
  <si>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</si>
  <si>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</si>
  <si>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</si>
  <si>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</si>
  <si>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</si>
  <si>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</si>
  <si>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</si>
  <si>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</si>
  <si>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</si>
  <si>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</si>
  <si>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</si>
  <si>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</si>
  <si>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</si>
  <si>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</si>
  <si>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</si>
  <si>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</si>
  <si>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</si>
  <si>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</si>
  <si>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</si>
  <si>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</si>
  <si>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</si>
  <si>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</si>
  <si>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</si>
  <si>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</si>
  <si>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</si>
  <si>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</si>
  <si>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</si>
  <si>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</si>
  <si>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</si>
  <si>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</si>
  <si>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</si>
  <si>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</si>
  <si>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</si>
  <si>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</si>
  <si>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</si>
  <si>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</si>
  <si>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</si>
  <si>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</si>
  <si>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</si>
  <si>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</si>
  <si>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</si>
  <si>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</si>
  <si>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</si>
  <si>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</si>
  <si>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</si>
  <si>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</si>
  <si>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</si>
  <si>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</si>
  <si>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</si>
  <si>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</si>
  <si>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</si>
  <si>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</si>
  <si>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</si>
  <si>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</si>
  <si>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</si>
  <si>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</si>
  <si>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</si>
  <si>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</si>
  <si>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</si>
  <si>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</si>
  <si>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</si>
  <si>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</si>
  <si>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</si>
  <si>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</si>
  <si>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</si>
  <si>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</si>
  <si>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</si>
  <si>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</si>
  <si>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</si>
  <si>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</si>
  <si>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</si>
  <si>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</si>
  <si>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</si>
  <si>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</si>
  <si>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</si>
  <si>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</si>
  <si>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</si>
  <si>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</si>
  <si>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</si>
  <si>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</si>
  <si>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</si>
  <si>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</si>
  <si>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</si>
  <si>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</si>
  <si>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</si>
  <si>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</si>
  <si>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</si>
  <si>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</si>
  <si>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</si>
  <si>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</si>
  <si>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</si>
  <si>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</si>
  <si>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</si>
  <si>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</si>
  <si>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</si>
  <si>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</si>
  <si>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</si>
  <si>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</si>
  <si>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</si>
  <si>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</si>
  <si>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</si>
  <si>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</si>
  <si>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</si>
  <si>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</si>
  <si>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</si>
  <si>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</si>
  <si>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</si>
  <si>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</si>
  <si>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</si>
  <si>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</si>
  <si>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</si>
  <si>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</si>
  <si>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</si>
  <si>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</si>
  <si>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</si>
  <si>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</si>
  <si>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</si>
  <si>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</si>
  <si>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</si>
  <si>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</si>
  <si>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</si>
  <si>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</si>
  <si>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</si>
  <si>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</si>
  <si>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</si>
  <si>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</si>
  <si>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</si>
  <si>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</si>
  <si>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</si>
  <si>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</si>
  <si>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</si>
  <si>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</si>
  <si>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</si>
  <si>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</si>
  <si>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</si>
  <si>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</si>
  <si>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</si>
  <si>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</si>
  <si>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</si>
  <si>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</si>
  <si>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</si>
  <si>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</si>
  <si>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</si>
  <si>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</si>
  <si>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</si>
  <si>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</si>
  <si>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</si>
  <si>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</si>
  <si>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</si>
  <si>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</si>
  <si>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</si>
  <si>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</si>
  <si>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</si>
  <si>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</si>
  <si>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</si>
  <si>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</si>
  <si>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</si>
  <si>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</si>
  <si>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</si>
  <si>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</si>
  <si>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</si>
  <si>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</si>
  <si>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</si>
  <si>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</si>
  <si>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</si>
  <si>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</si>
  <si>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</si>
  <si>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</si>
  <si>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</si>
  <si>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</si>
  <si>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</si>
  <si>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</si>
  <si>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</si>
  <si>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</si>
  <si>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</si>
  <si>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</si>
  <si>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</si>
  <si>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</si>
  <si>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</si>
  <si>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</si>
  <si>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</si>
  <si>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</si>
  <si>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</si>
  <si>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</si>
  <si>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</si>
  <si>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</si>
  <si>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</si>
  <si>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</si>
  <si>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</si>
  <si>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</si>
  <si>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</si>
  <si>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</si>
  <si>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</si>
  <si>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</si>
  <si>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</si>
  <si>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</si>
  <si>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</si>
  <si>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</si>
  <si>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</si>
  <si>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</si>
  <si>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</si>
  <si>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</si>
  <si>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</si>
  <si>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</si>
  <si>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</si>
  <si>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</si>
  <si>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</si>
  <si>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</si>
  <si>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</si>
  <si>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</si>
  <si>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</si>
  <si>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</si>
  <si>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</si>
  <si>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</si>
  <si>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</si>
  <si>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</si>
  <si>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</si>
  <si>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</si>
  <si>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</si>
  <si>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</si>
  <si>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</si>
  <si>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</si>
  <si>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</si>
  <si>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</si>
  <si>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</si>
  <si>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</si>
  <si>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</si>
  <si>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</si>
  <si>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</si>
  <si>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</si>
  <si>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</si>
  <si>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</si>
  <si>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</si>
  <si>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</si>
  <si>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</si>
  <si>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</si>
  <si>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</si>
  <si>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</si>
  <si>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</si>
  <si>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</si>
  <si>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</si>
  <si>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</si>
  <si>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</si>
  <si>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</si>
  <si>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</si>
  <si>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</si>
  <si>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</si>
  <si>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</si>
  <si>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</si>
  <si>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</si>
  <si>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</si>
  <si>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</si>
  <si>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</si>
  <si>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</si>
  <si>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</si>
  <si>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</si>
  <si>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</si>
  <si>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</si>
  <si>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</si>
  <si>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</si>
  <si>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</si>
  <si>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</si>
  <si>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</si>
  <si>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</si>
  <si>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</si>
  <si>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</si>
  <si>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</si>
  <si>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</si>
  <si>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</si>
  <si>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</si>
  <si>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</si>
  <si>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</si>
  <si>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</si>
  <si>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</si>
  <si>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</si>
  <si>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</si>
  <si>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</si>
  <si>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</si>
  <si>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</si>
  <si>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</si>
  <si>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</si>
  <si>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</si>
  <si>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</si>
  <si>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</si>
  <si>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</si>
  <si>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</si>
  <si>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</si>
  <si>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</si>
  <si>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</si>
  <si>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</si>
  <si>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</si>
  <si>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</si>
  <si>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</si>
  <si>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</si>
  <si>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</si>
  <si>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</si>
  <si>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</si>
  <si>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</si>
  <si>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</si>
  <si>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</si>
  <si>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</si>
  <si>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</si>
  <si>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</si>
  <si>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</si>
  <si>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</si>
  <si>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</si>
  <si>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</si>
  <si>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</si>
  <si>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</si>
  <si>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</si>
  <si>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</si>
  <si>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</si>
  <si>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</si>
  <si>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</si>
  <si>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</si>
  <si>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</si>
  <si>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</si>
  <si>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</si>
  <si>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</si>
  <si>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</si>
  <si>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</si>
  <si>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</si>
  <si>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</si>
  <si>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</si>
  <si>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</si>
  <si>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</si>
  <si>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</si>
  <si>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</si>
  <si>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</si>
  <si>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</si>
  <si>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</si>
  <si>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</si>
  <si>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</si>
  <si>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</si>
  <si>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</si>
  <si>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</si>
  <si>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</si>
  <si>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</si>
  <si>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</si>
  <si>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</si>
  <si>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</si>
  <si>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</si>
  <si>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</si>
  <si>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</si>
  <si>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</si>
  <si>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</si>
  <si>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</si>
  <si>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</si>
  <si>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</si>
  <si>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</si>
  <si>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</si>
  <si>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</si>
  <si>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</si>
  <si>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</si>
  <si>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</si>
  <si>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</si>
  <si>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</si>
  <si>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</si>
  <si>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</si>
  <si>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</si>
  <si>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</si>
  <si>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</si>
  <si>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</si>
  <si>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</si>
  <si>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</si>
  <si>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</si>
  <si>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</si>
  <si>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</si>
  <si>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</si>
  <si>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</si>
  <si>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</si>
  <si>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</si>
  <si>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</si>
  <si>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</si>
  <si>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</si>
  <si>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</si>
  <si>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</si>
  <si>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</si>
  <si>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</si>
  <si>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</si>
  <si>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</si>
  <si>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</si>
  <si>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</si>
  <si>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</si>
  <si>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</si>
  <si>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</si>
  <si>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</si>
  <si>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</si>
  <si>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</si>
  <si>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</si>
  <si>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</si>
  <si>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</si>
  <si>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</si>
  <si>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</si>
  <si>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</si>
  <si>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</si>
  <si>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</si>
  <si>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</si>
  <si>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</si>
  <si>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</si>
  <si>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</si>
  <si>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</si>
  <si>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</si>
  <si>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</si>
  <si>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</si>
  <si>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</si>
  <si>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</si>
  <si>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</si>
  <si>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</si>
  <si>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</si>
  <si>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</si>
  <si>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</si>
  <si>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</si>
  <si>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</si>
  <si>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</si>
  <si>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</si>
  <si>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</si>
  <si>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</si>
  <si>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</si>
  <si>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</si>
  <si>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</si>
  <si>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</si>
  <si>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</si>
  <si>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</si>
  <si>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</si>
  <si>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</si>
  <si>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</si>
  <si>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</si>
  <si>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</si>
  <si>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</si>
  <si>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</si>
  <si>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</si>
  <si>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</si>
  <si>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</si>
  <si>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</si>
  <si>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</si>
  <si>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</si>
  <si>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</si>
  <si>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</si>
  <si>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</si>
  <si>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</si>
  <si>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</si>
  <si>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</si>
  <si>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</si>
  <si>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</si>
  <si>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</si>
  <si>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</si>
  <si>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</si>
  <si>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</si>
  <si>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</si>
  <si>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</si>
  <si>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</si>
  <si>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</si>
  <si>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</si>
  <si>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</si>
  <si>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</si>
  <si>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</si>
  <si>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</si>
  <si>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</si>
  <si>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</si>
  <si>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</si>
  <si>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</si>
  <si>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</si>
  <si>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</si>
  <si>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</si>
  <si>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</si>
  <si>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</si>
  <si>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</si>
  <si>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</si>
  <si>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</si>
  <si>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</si>
  <si>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</si>
  <si>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</si>
  <si>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</si>
  <si>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</si>
  <si>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</si>
  <si>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</si>
  <si>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</si>
  <si>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</si>
  <si>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</si>
  <si>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</si>
  <si>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</si>
  <si>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</si>
  <si>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</si>
  <si>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</si>
  <si>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</si>
  <si>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</si>
  <si>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</si>
  <si>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</si>
  <si>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</si>
  <si>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</si>
  <si>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</si>
  <si>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</si>
  <si>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</si>
  <si>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</si>
  <si>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</si>
  <si>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</si>
  <si>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</si>
  <si>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</si>
  <si>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</si>
  <si>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</si>
  <si>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</si>
  <si>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</si>
  <si>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</si>
  <si>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</si>
  <si>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</si>
  <si>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</si>
  <si>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</si>
  <si>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</si>
  <si>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</si>
  <si>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</si>
  <si>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</si>
  <si>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</si>
  <si>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</si>
  <si>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</si>
  <si>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</si>
  <si>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</si>
  <si>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</si>
  <si>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</si>
  <si>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</si>
  <si>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</si>
  <si>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</si>
  <si>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</si>
  <si>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</si>
  <si>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</si>
  <si>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</si>
  <si>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</si>
  <si>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</si>
  <si>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</si>
  <si>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</si>
  <si>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</si>
  <si>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</si>
  <si>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</si>
  <si>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</si>
  <si>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</si>
  <si>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</si>
  <si>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</si>
  <si>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</si>
  <si>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</si>
  <si>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</si>
  <si>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</si>
  <si>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</si>
  <si>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</si>
  <si>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</si>
  <si>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</si>
  <si>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</si>
  <si>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</si>
  <si>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</si>
  <si>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</si>
  <si>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</si>
  <si>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</si>
  <si>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</si>
  <si>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</si>
  <si>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</si>
  <si>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</si>
  <si>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</si>
  <si>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</si>
  <si>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</si>
  <si>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</si>
  <si>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</si>
  <si>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</si>
  <si>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</si>
  <si>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</si>
  <si>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</si>
  <si>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</si>
  <si>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</si>
  <si>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</si>
  <si>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</si>
  <si>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</si>
  <si>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</si>
  <si>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</si>
  <si>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</si>
  <si>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</si>
  <si>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</si>
  <si>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</si>
  <si>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</si>
  <si>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</si>
  <si>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</si>
  <si>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</si>
  <si>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</si>
  <si>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</si>
  <si>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</si>
  <si>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</si>
  <si>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</si>
  <si>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</si>
  <si>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</si>
  <si>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</si>
  <si>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</si>
  <si>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</si>
  <si>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</si>
  <si>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</si>
  <si>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</si>
  <si>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</si>
  <si>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</si>
  <si>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</si>
  <si>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</si>
  <si>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</si>
  <si>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</si>
  <si>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</si>
  <si>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</si>
  <si>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</si>
  <si>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</si>
  <si>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</si>
  <si>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</si>
  <si>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</si>
  <si>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</si>
  <si>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</si>
  <si>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</si>
  <si>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</si>
  <si>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</si>
  <si>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</si>
  <si>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</si>
  <si>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</si>
  <si>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</si>
  <si>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</si>
  <si>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</si>
  <si>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</si>
  <si>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</si>
  <si>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</si>
  <si>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</si>
  <si>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</si>
  <si>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</si>
  <si>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</si>
  <si>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</si>
  <si>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</si>
  <si>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</si>
  <si>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</si>
  <si>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</si>
  <si>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</si>
  <si>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</si>
  <si>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</si>
  <si>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</si>
  <si>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</si>
  <si>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</si>
  <si>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</si>
  <si>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</si>
  <si>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</si>
  <si>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</si>
  <si>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</si>
  <si>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</si>
  <si>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</si>
  <si>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</si>
  <si>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</si>
  <si>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</si>
  <si>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</si>
  <si>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</si>
  <si>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</si>
  <si>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</si>
  <si>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</si>
  <si>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</si>
  <si>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</si>
  <si>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</si>
  <si>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</si>
  <si>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</si>
  <si>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</si>
  <si>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</si>
  <si>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</si>
  <si>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</si>
  <si>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</si>
  <si>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</si>
  <si>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</si>
  <si>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</si>
  <si>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</si>
  <si>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</si>
  <si>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</si>
  <si>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</si>
  <si>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</si>
  <si>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</si>
  <si>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</si>
  <si>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</si>
  <si>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</si>
  <si>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</si>
  <si>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</si>
  <si>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</si>
  <si>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</si>
  <si>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</si>
  <si>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</si>
  <si>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</si>
  <si>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</si>
  <si>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</si>
  <si>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</si>
  <si>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</si>
  <si>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</si>
  <si>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</si>
  <si>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</si>
  <si>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</si>
  <si>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</si>
  <si>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</si>
  <si>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</si>
  <si>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</si>
  <si>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</si>
  <si>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</si>
  <si>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</si>
  <si>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</si>
  <si>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</si>
  <si>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</si>
  <si>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</si>
  <si>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</si>
  <si>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</si>
  <si>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</si>
  <si>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</si>
  <si>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</si>
  <si>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</si>
  <si>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</si>
  <si>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</si>
  <si>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</si>
  <si>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</si>
  <si>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</si>
  <si>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</si>
  <si>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</si>
  <si>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</si>
  <si>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</si>
  <si>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</si>
  <si>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</si>
  <si>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</si>
  <si>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</si>
  <si>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</si>
  <si>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</si>
  <si>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</si>
  <si>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</si>
  <si>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</si>
  <si>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</si>
  <si>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</si>
  <si>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</si>
  <si>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</si>
  <si>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</si>
  <si>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</si>
  <si>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</si>
  <si>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</si>
  <si>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</si>
  <si>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</si>
  <si>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</si>
  <si>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</si>
  <si>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</si>
  <si>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</si>
  <si>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</si>
  <si>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</si>
  <si>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</si>
  <si>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</si>
  <si>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</si>
  <si>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</si>
  <si>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</si>
  <si>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</si>
  <si>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</si>
  <si>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</si>
  <si>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</si>
  <si>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</si>
  <si>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</si>
  <si>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</si>
  <si>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</si>
  <si>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</si>
  <si>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</si>
  <si>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</si>
  <si>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</si>
  <si>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</si>
  <si>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</si>
  <si>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</si>
  <si>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</si>
  <si>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</si>
  <si>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</si>
  <si>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</si>
  <si>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</si>
  <si>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</si>
  <si>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</si>
  <si>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</si>
  <si>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</si>
  <si>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</si>
  <si>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</si>
  <si>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</si>
  <si>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</si>
  <si>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</si>
  <si>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</si>
  <si>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</si>
  <si>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</si>
  <si>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</si>
  <si>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</si>
  <si>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</si>
  <si>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</si>
  <si>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</si>
  <si>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</si>
  <si>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</si>
  <si>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</si>
  <si>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</si>
  <si>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</si>
  <si>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</si>
  <si>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</si>
  <si>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</si>
  <si>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</si>
  <si>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</si>
  <si>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</si>
  <si>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</si>
  <si>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</si>
  <si>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</si>
  <si>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</si>
  <si>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</si>
  <si>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</si>
  <si>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</si>
  <si>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</si>
  <si>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</si>
  <si>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</si>
  <si>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</si>
  <si>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</si>
  <si>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</si>
  <si>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</si>
  <si>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</si>
  <si>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</si>
  <si>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</si>
  <si>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</si>
  <si>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</si>
  <si>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</si>
  <si>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</si>
  <si>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</si>
  <si>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</si>
  <si>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</si>
  <si>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</si>
  <si>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</si>
  <si>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</si>
  <si>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</si>
  <si>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</si>
  <si>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</si>
  <si>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</si>
  <si>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</si>
  <si>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</si>
  <si>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</si>
  <si>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</si>
  <si>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</si>
  <si>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</si>
  <si>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</si>
  <si>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</si>
  <si>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</si>
  <si>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</si>
  <si>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</si>
  <si>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</si>
  <si>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</si>
  <si>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</si>
  <si>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</si>
  <si>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</si>
  <si>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</si>
  <si>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</si>
  <si>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</si>
  <si>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</si>
  <si>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</si>
  <si>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</si>
  <si>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</si>
  <si>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</si>
  <si>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</si>
  <si>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</si>
  <si>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</si>
  <si>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</si>
  <si>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</si>
  <si>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</si>
  <si>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</si>
  <si>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</si>
  <si>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</si>
  <si>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</si>
  <si>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</si>
  <si>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</si>
  <si>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</si>
  <si>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</si>
  <si>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</si>
  <si>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</si>
  <si>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</si>
  <si>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</si>
  <si>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</si>
  <si>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</si>
  <si>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</si>
  <si>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</si>
  <si>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</si>
  <si>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</si>
  <si>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</si>
  <si>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</si>
  <si>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</si>
  <si>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</si>
  <si>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</si>
  <si>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</si>
  <si>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</si>
  <si>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</si>
  <si>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</si>
  <si>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</si>
  <si>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</si>
  <si>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</si>
  <si>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</si>
  <si>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</si>
  <si>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</si>
  <si>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</si>
  <si>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</si>
  <si>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</si>
  <si>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</si>
  <si>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</si>
  <si>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</si>
  <si>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</si>
  <si>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</si>
  <si>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</si>
  <si>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</si>
  <si>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</si>
  <si>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</si>
  <si>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</si>
  <si>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</si>
  <si>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</si>
  <si>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</si>
  <si>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</si>
  <si>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</si>
  <si>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</si>
  <si>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</si>
  <si>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</si>
  <si>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</si>
  <si>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</si>
  <si>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</si>
  <si>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</si>
  <si>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</si>
  <si>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</si>
  <si>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</si>
  <si>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</si>
  <si>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</si>
  <si>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</si>
  <si>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</si>
  <si>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</si>
  <si>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</si>
  <si>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</si>
  <si>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</si>
  <si>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</si>
  <si>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</si>
  <si>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</si>
  <si>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</si>
  <si>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</si>
  <si>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</si>
  <si>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</si>
  <si>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</si>
  <si>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</si>
  <si>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</si>
  <si>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</si>
  <si>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</si>
  <si>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</si>
  <si>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</si>
  <si>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</si>
  <si>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</si>
  <si>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</si>
  <si>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</si>
  <si>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</si>
  <si>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</si>
  <si>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</si>
  <si>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</si>
  <si>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</si>
  <si>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</si>
  <si>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</si>
  <si>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</si>
  <si>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</si>
  <si>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</si>
  <si>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</si>
  <si>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</si>
  <si>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</si>
  <si>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</si>
  <si>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</si>
  <si>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</si>
  <si>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</si>
  <si>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</si>
  <si>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</si>
  <si>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</si>
  <si>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</si>
  <si>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</si>
  <si>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</si>
  <si>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</si>
  <si>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</si>
  <si>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</si>
  <si>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</si>
  <si>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</si>
  <si>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</si>
  <si>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</si>
  <si>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</si>
  <si>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</si>
  <si>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</si>
  <si>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</si>
  <si>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</si>
  <si>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</si>
  <si>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</si>
  <si>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</si>
  <si>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</si>
  <si>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</si>
  <si>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</si>
  <si>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</si>
  <si>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</si>
  <si>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</si>
  <si>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</si>
  <si>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</si>
  <si>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</si>
  <si>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</si>
  <si>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</si>
  <si>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</si>
  <si>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</si>
  <si>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</si>
  <si>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</si>
  <si>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</si>
  <si>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</si>
  <si>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</si>
  <si>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</si>
  <si>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</si>
  <si>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</si>
  <si>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</si>
  <si>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</si>
  <si>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</si>
  <si>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</si>
  <si>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</si>
  <si>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</si>
  <si>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</si>
  <si>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</si>
  <si>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</si>
  <si>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</si>
  <si>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</si>
  <si>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</si>
  <si>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</si>
  <si>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</si>
  <si>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</si>
  <si>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</si>
  <si>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</si>
  <si>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</si>
  <si>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</si>
  <si>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</si>
  <si>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</si>
  <si>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</si>
  <si>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</si>
  <si>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</si>
  <si>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</si>
  <si>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</si>
  <si>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</si>
  <si>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</si>
  <si>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</si>
  <si>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</si>
  <si>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</si>
  <si>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</si>
  <si>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</si>
  <si>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</si>
  <si>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</si>
  <si>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</si>
  <si>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</si>
  <si>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</si>
  <si>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</si>
  <si>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</si>
  <si>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</si>
  <si>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</si>
  <si>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</si>
  <si>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</si>
  <si>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</si>
  <si>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</si>
  <si>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</si>
  <si>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</si>
  <si>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</si>
  <si>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</si>
  <si>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</si>
  <si>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</si>
  <si>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</si>
  <si>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</si>
  <si>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</si>
  <si>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</si>
  <si>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</si>
  <si>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</si>
  <si>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</si>
  <si>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</si>
  <si>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</si>
  <si>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</si>
  <si>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</si>
  <si>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</si>
  <si>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</si>
  <si>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</si>
  <si>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</si>
  <si>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</si>
  <si>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</si>
  <si>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</si>
  <si>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</si>
  <si>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</si>
  <si>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</si>
  <si>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</si>
  <si>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</si>
  <si>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</si>
  <si>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</si>
  <si>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</si>
  <si>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</si>
  <si>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</si>
  <si>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</si>
  <si>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</si>
  <si>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</si>
  <si>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</si>
  <si>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</si>
  <si>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</si>
  <si>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</si>
  <si>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</si>
  <si>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</si>
  <si>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</si>
  <si>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</si>
  <si>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</si>
  <si>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</si>
  <si>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</si>
  <si>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</si>
  <si>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</si>
  <si>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</si>
  <si>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</si>
  <si>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</si>
  <si>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</si>
  <si>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</si>
  <si>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</si>
  <si>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</si>
  <si>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</si>
  <si>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</si>
  <si>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</si>
  <si>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</si>
  <si>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</si>
  <si>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</si>
  <si>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</si>
  <si>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</si>
  <si>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</si>
  <si>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</si>
  <si>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</si>
  <si>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</si>
  <si>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</si>
  <si>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</si>
  <si>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</si>
  <si>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</si>
  <si>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</si>
  <si>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</si>
  <si>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</si>
  <si>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</si>
  <si>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</si>
  <si>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</si>
  <si>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</si>
  <si>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</si>
  <si>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</si>
  <si>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</si>
  <si>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</si>
  <si>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</si>
  <si>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</si>
  <si>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</si>
  <si>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</si>
  <si>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</si>
  <si>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</si>
  <si>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</si>
  <si>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</si>
  <si>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</si>
  <si>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</si>
  <si>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</si>
  <si>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</si>
  <si>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</si>
  <si>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</si>
  <si>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</si>
  <si>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</si>
  <si>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</si>
  <si>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</si>
  <si>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</si>
  <si>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</si>
  <si>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</si>
  <si>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</si>
  <si>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</si>
  <si>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</si>
  <si>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</si>
  <si>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</si>
  <si>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</si>
  <si>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</si>
  <si>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</si>
  <si>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</si>
  <si>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</si>
  <si>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</si>
  <si>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</si>
  <si>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</si>
  <si>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</si>
  <si>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</si>
  <si>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</si>
  <si>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</si>
  <si>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</si>
  <si>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</si>
  <si>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</si>
  <si>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</si>
  <si>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</si>
  <si>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</si>
  <si>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</si>
  <si>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</si>
  <si>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</si>
  <si>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</si>
  <si>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</si>
  <si>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</si>
  <si>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</si>
  <si>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</si>
  <si>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</si>
  <si>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</si>
  <si>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</si>
  <si>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</si>
  <si>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</si>
  <si>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</si>
  <si>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</si>
  <si>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</si>
  <si>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</si>
  <si>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</si>
  <si>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</si>
  <si>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</si>
  <si>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</si>
  <si>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</si>
  <si>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</si>
  <si>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</si>
  <si>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</si>
  <si>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</si>
  <si>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</si>
  <si>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</si>
  <si>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</si>
  <si>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</si>
  <si>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</si>
  <si>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</si>
  <si>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</si>
  <si>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</si>
  <si>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</si>
  <si>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</si>
  <si>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</si>
  <si>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</si>
  <si>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</si>
  <si>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</si>
  <si>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</si>
  <si>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</si>
  <si>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</si>
  <si>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</si>
  <si>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</si>
  <si>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</si>
  <si>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</si>
  <si>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</si>
  <si>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</si>
  <si>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</si>
  <si>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</si>
  <si>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</si>
  <si>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</si>
  <si>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</si>
  <si>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</si>
  <si>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</si>
  <si>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</si>
  <si>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</si>
  <si>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</si>
  <si>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</si>
  <si>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</si>
  <si>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</si>
  <si>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</si>
  <si>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</si>
  <si>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</si>
  <si>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</si>
  <si>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</si>
  <si>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</si>
  <si>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</si>
  <si>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</si>
  <si>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</si>
  <si>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</si>
  <si>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</si>
  <si>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</si>
  <si>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</si>
  <si>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</si>
  <si>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</si>
  <si>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</si>
  <si>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</si>
  <si>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</si>
  <si>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</si>
  <si>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</si>
  <si>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</si>
  <si>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</si>
  <si>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</si>
  <si>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</si>
  <si>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</si>
  <si>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</si>
  <si>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</si>
  <si>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</si>
  <si>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</si>
  <si>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</si>
  <si>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</si>
  <si>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</si>
  <si>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</si>
  <si>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</si>
  <si>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</si>
  <si>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</si>
  <si>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</si>
  <si>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</si>
  <si>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</si>
  <si>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</si>
  <si>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</si>
  <si>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</si>
  <si>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</si>
  <si>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</si>
  <si>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</si>
  <si>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</si>
  <si>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</si>
  <si>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</si>
  <si>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</si>
  <si>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</si>
  <si>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</si>
  <si>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</si>
  <si>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</si>
  <si>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</si>
  <si>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</si>
  <si>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</si>
  <si>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</si>
  <si>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</si>
  <si>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</si>
  <si>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</si>
  <si>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</si>
  <si>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</si>
  <si>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</si>
  <si>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</si>
  <si>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</si>
  <si>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</si>
  <si>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</si>
  <si>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</si>
  <si>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</si>
  <si>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</si>
  <si>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</si>
  <si>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</si>
  <si>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</si>
  <si>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</si>
  <si>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</si>
  <si>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</si>
  <si>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</si>
  <si>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</si>
  <si>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</si>
  <si>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</si>
  <si>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</si>
  <si>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</si>
  <si>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</si>
  <si>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</si>
  <si>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</si>
  <si>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</si>
  <si>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</si>
  <si>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</si>
  <si>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</si>
  <si>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</si>
  <si>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</si>
  <si>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</si>
  <si>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</si>
  <si>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</si>
  <si>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</si>
  <si>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</si>
  <si>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</si>
  <si>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</si>
  <si>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</si>
  <si>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</si>
  <si>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</si>
  <si>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</si>
  <si>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</si>
  <si>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</si>
  <si>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</si>
  <si>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</si>
  <si>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</si>
  <si>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</si>
  <si>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</si>
  <si>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</si>
  <si>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</si>
  <si>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</si>
  <si>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</si>
  <si>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</si>
  <si>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</si>
  <si>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</si>
  <si>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</si>
  <si>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</si>
  <si>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</si>
  <si>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</si>
  <si>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</si>
  <si>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</si>
  <si>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</si>
  <si>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</si>
  <si>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</si>
  <si>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</si>
  <si>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</si>
  <si>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</si>
  <si>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</si>
  <si>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</si>
  <si>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</si>
  <si>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</si>
  <si>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</si>
  <si>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</si>
  <si>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</si>
  <si>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</si>
  <si>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</si>
  <si>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</si>
  <si>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</si>
  <si>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</si>
  <si>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</si>
  <si>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</si>
  <si>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</si>
  <si>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</si>
  <si>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</si>
  <si>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</si>
  <si>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</si>
  <si>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</si>
  <si>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</si>
  <si>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</si>
  <si>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</si>
  <si>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</si>
  <si>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</si>
  <si>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</si>
  <si>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</si>
  <si>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</si>
  <si>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</si>
  <si>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</si>
  <si>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</si>
  <si>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</si>
  <si>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</si>
  <si>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</si>
  <si>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</si>
  <si>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</si>
  <si>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</si>
  <si>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</si>
  <si>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</si>
  <si>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</si>
  <si>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</si>
  <si>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</si>
  <si>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</si>
  <si>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</si>
  <si>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</si>
  <si>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</si>
  <si>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</si>
  <si>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</si>
  <si>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</si>
  <si>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</si>
  <si>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</si>
  <si>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</si>
  <si>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</si>
  <si>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</si>
  <si>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</si>
  <si>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</si>
  <si>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</si>
  <si>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</si>
  <si>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</si>
  <si>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</si>
  <si>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</si>
  <si>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</si>
  <si>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</si>
  <si>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</si>
  <si>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</si>
  <si>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</si>
  <si>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</si>
  <si>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</si>
  <si>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</si>
  <si>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</si>
  <si>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</si>
  <si>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</si>
  <si>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</si>
  <si>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</si>
  <si>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</si>
  <si>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</si>
  <si>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</si>
  <si>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</si>
  <si>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</si>
  <si>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</si>
  <si>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</si>
  <si>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</si>
  <si>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</si>
  <si>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</si>
  <si>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</si>
  <si>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</si>
  <si>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</si>
  <si>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</si>
  <si>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</si>
  <si>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</si>
  <si>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</si>
  <si>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</si>
  <si>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</si>
  <si>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</si>
  <si>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</si>
  <si>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</si>
  <si>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</si>
  <si>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</si>
  <si>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</si>
  <si>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</si>
  <si>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</si>
  <si>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</si>
  <si>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</si>
  <si>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</si>
  <si>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</si>
  <si>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</si>
  <si>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</si>
  <si>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</si>
  <si>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</si>
  <si>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</si>
  <si>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</si>
  <si>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</si>
  <si>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</si>
  <si>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</si>
  <si>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</si>
  <si>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</si>
  <si>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</si>
  <si>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</si>
  <si>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</si>
  <si>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</si>
  <si>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</si>
  <si>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</si>
  <si>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</si>
  <si>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</si>
  <si>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</si>
  <si>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</si>
  <si>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</si>
  <si>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</si>
  <si>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</si>
  <si>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</si>
  <si>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</si>
  <si>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</si>
  <si>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</si>
  <si>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</si>
  <si>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</si>
  <si>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</si>
  <si>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</si>
  <si>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</si>
  <si>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</si>
  <si>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</si>
  <si>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</si>
  <si>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</si>
  <si>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</si>
  <si>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</si>
  <si>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</si>
  <si>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</si>
  <si>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</si>
  <si>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</si>
  <si>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</si>
  <si>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</si>
  <si>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</si>
  <si>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</si>
  <si>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</si>
  <si>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</si>
  <si>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</si>
  <si>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</si>
  <si>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</si>
  <si>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</si>
  <si>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</si>
  <si>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</si>
  <si>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</si>
  <si>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</si>
  <si>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</si>
  <si>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</si>
  <si>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</si>
  <si>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</si>
  <si>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</si>
  <si>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</si>
  <si>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</si>
  <si>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</si>
  <si>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</si>
  <si>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</si>
  <si>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</si>
  <si>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</si>
  <si>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</si>
  <si>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</si>
  <si>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</si>
  <si>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</si>
  <si>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</si>
  <si>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</si>
  <si>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</si>
  <si>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</si>
  <si>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</si>
  <si>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</si>
  <si>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</si>
  <si>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</si>
  <si>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</si>
  <si>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</si>
  <si>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</si>
  <si>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</si>
  <si>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</si>
  <si>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</si>
  <si>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</si>
  <si>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</si>
  <si>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</si>
  <si>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</si>
  <si>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</si>
  <si>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</si>
  <si>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</si>
  <si>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</si>
  <si>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</si>
  <si>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</si>
  <si>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</si>
  <si>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</si>
  <si>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</si>
  <si>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</si>
  <si>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</si>
  <si>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</si>
  <si>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</si>
  <si>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</si>
  <si>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</si>
  <si>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</si>
  <si>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</si>
  <si>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</si>
  <si>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</si>
  <si>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</si>
  <si>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</si>
  <si>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</si>
  <si>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</si>
  <si>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</si>
  <si>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</si>
  <si>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</si>
  <si>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</si>
  <si>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</si>
  <si>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</si>
  <si>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</si>
  <si>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</si>
  <si>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</si>
  <si>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</si>
  <si>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</si>
  <si>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</si>
  <si>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</si>
  <si>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</si>
  <si>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</si>
  <si>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</si>
  <si>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</si>
  <si>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</si>
  <si>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</si>
  <si>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</si>
  <si>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</si>
  <si>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</si>
  <si>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</si>
  <si>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</si>
  <si>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</si>
  <si>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</si>
  <si>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</si>
  <si>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</si>
  <si>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</si>
  <si>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</si>
  <si>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</si>
  <si>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</si>
  <si>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</si>
  <si>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</si>
  <si>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</si>
  <si>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</si>
  <si>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</si>
  <si>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</si>
  <si>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</si>
  <si>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</si>
  <si>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</si>
  <si>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</si>
  <si>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</si>
  <si>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</si>
  <si>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</si>
  <si>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</si>
  <si>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</si>
  <si>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</si>
  <si>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</si>
  <si>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</si>
  <si>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</si>
  <si>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</si>
  <si>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</si>
  <si>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</si>
  <si>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</si>
  <si>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</si>
  <si>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</si>
  <si>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</si>
  <si>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</si>
  <si>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</si>
  <si>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</si>
  <si>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</si>
  <si>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</si>
  <si>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</si>
  <si>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</si>
  <si>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</si>
  <si>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</si>
  <si>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</si>
  <si>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</si>
  <si>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</si>
  <si>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</si>
  <si>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</si>
  <si>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</si>
  <si>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</si>
  <si>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</si>
  <si>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</si>
  <si>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</si>
  <si>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</si>
  <si>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</si>
  <si>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</si>
  <si>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</si>
  <si>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</si>
  <si>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</si>
  <si>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</si>
  <si>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</si>
  <si>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</si>
  <si>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</si>
  <si>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</si>
  <si>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</si>
  <si>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</si>
  <si>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</si>
  <si>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</si>
  <si>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</si>
  <si>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</si>
  <si>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</si>
  <si>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</si>
  <si>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</si>
  <si>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</si>
  <si>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</si>
  <si>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</si>
  <si>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</si>
  <si>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</si>
  <si>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</si>
  <si>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</si>
  <si>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</si>
  <si>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</si>
  <si>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</si>
  <si>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</si>
  <si>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</si>
  <si>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</si>
  <si>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</si>
  <si>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</si>
  <si>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</si>
  <si>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</si>
  <si>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</si>
  <si>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</si>
  <si>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</si>
  <si>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</si>
  <si>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</si>
  <si>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</si>
  <si>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</si>
  <si>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</si>
  <si>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</si>
  <si>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</si>
  <si>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</si>
  <si>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</si>
  <si>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</si>
  <si>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</si>
  <si>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</si>
  <si>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</si>
  <si>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</si>
  <si>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</si>
  <si>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</si>
  <si>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</si>
  <si>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</si>
  <si>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</si>
  <si>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</si>
  <si>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</si>
  <si>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</si>
  <si>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</si>
  <si>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</si>
  <si>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</si>
  <si>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</si>
  <si>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</si>
  <si>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</si>
  <si>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</si>
  <si>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</si>
  <si>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</si>
  <si>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</si>
  <si>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</si>
  <si>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</si>
  <si>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</si>
  <si>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</si>
  <si>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</si>
  <si>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</si>
  <si>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</si>
  <si>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</si>
  <si>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</si>
  <si>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</si>
  <si>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</si>
  <si>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</si>
  <si>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</si>
  <si>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</si>
  <si>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</si>
  <si>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</si>
  <si>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</si>
  <si>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</si>
  <si>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</si>
  <si>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</si>
  <si>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</si>
  <si>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</si>
  <si>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</si>
  <si>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</si>
  <si>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</si>
  <si>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</si>
  <si>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</si>
  <si>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</si>
  <si>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</si>
  <si>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</si>
  <si>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</si>
  <si>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</si>
  <si>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</si>
  <si>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</si>
  <si>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</si>
  <si>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</si>
  <si>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</si>
  <si>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</si>
  <si>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</si>
  <si>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</si>
  <si>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</si>
  <si>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</si>
  <si>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</si>
  <si>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</si>
  <si>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</si>
  <si>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</si>
  <si>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</si>
  <si>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</si>
  <si>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</si>
  <si>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</si>
  <si>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</si>
  <si>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</si>
  <si>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</si>
  <si>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</si>
  <si>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</si>
  <si>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</si>
  <si>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</si>
  <si>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</si>
  <si>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</si>
  <si>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</si>
  <si>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</si>
  <si>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</si>
  <si>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</si>
  <si>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</si>
  <si>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</si>
  <si>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</si>
  <si>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</si>
  <si>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</si>
  <si>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</si>
  <si>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</si>
  <si>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</si>
  <si>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</si>
  <si>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</si>
  <si>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</si>
  <si>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</si>
  <si>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</si>
  <si>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</si>
  <si>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</si>
  <si>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</si>
  <si>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</si>
  <si>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</si>
  <si>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</si>
  <si>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</si>
  <si>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</si>
  <si>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</si>
  <si>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</si>
  <si>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</si>
  <si>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</si>
  <si>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</si>
  <si>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</si>
  <si>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</si>
  <si>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</si>
  <si>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</si>
  <si>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</si>
  <si>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</si>
  <si>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</si>
  <si>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</si>
  <si>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</si>
  <si>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</si>
  <si>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</si>
  <si>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</si>
  <si>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</si>
  <si>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</si>
  <si>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</si>
  <si>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</si>
  <si>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</si>
  <si>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</si>
  <si>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</si>
  <si>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</si>
  <si>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</si>
  <si>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</si>
  <si>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</si>
  <si>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</si>
  <si>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</si>
  <si>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</si>
  <si>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</si>
  <si>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</si>
  <si>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</si>
  <si>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</si>
  <si>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</si>
  <si>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</si>
  <si>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</si>
  <si>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</si>
  <si>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</si>
  <si>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</si>
  <si>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</si>
  <si>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</si>
  <si>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</si>
  <si>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</si>
  <si>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</si>
  <si>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</si>
  <si>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</si>
  <si>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</si>
  <si>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</si>
  <si>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</si>
  <si>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</si>
  <si>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</si>
  <si>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</si>
  <si>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</si>
  <si>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</si>
  <si>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</si>
  <si>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</si>
  <si>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</si>
  <si>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</si>
  <si>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</si>
  <si>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</si>
  <si>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</si>
  <si>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</si>
  <si>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</si>
  <si>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</si>
  <si>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</si>
  <si>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</si>
  <si>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</si>
  <si>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</si>
  <si>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</si>
  <si>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</si>
  <si>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</si>
  <si>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</si>
  <si>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</si>
  <si>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</si>
  <si>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</si>
  <si>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</si>
  <si>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</si>
  <si>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</si>
  <si>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</si>
  <si>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</si>
  <si>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</si>
  <si>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</si>
  <si>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</si>
  <si>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</si>
  <si>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</si>
  <si>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</si>
  <si>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</si>
  <si>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</si>
  <si>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</si>
  <si>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</si>
  <si>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</si>
  <si>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</si>
  <si>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</si>
  <si>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</si>
  <si>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</si>
  <si>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</si>
  <si>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</si>
  <si>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</si>
  <si>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</si>
  <si>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</si>
  <si>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</si>
  <si>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</si>
  <si>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</si>
  <si>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</si>
  <si>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</si>
  <si>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</si>
  <si>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</si>
  <si>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</si>
  <si>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</si>
  <si>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</si>
  <si>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</si>
  <si>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</si>
  <si>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</si>
  <si>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</si>
  <si>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</si>
  <si>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</si>
  <si>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</si>
  <si>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</si>
  <si>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</si>
  <si>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</si>
  <si>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</si>
  <si>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</si>
  <si>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</si>
  <si>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</si>
  <si>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</si>
  <si>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</si>
  <si>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</si>
  <si>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</si>
  <si>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</si>
  <si>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</si>
  <si>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</si>
  <si>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</si>
  <si>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</si>
  <si>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</si>
  <si>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</si>
  <si>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</si>
  <si>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</si>
  <si>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</si>
  <si>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</si>
  <si>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</si>
  <si>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</si>
  <si>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</si>
  <si>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</si>
  <si>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</si>
  <si>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</si>
  <si>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</si>
  <si>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</si>
  <si>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</si>
  <si>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</si>
  <si>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</si>
  <si>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</si>
  <si>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</si>
  <si>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</si>
  <si>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</si>
  <si>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</si>
  <si>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</si>
  <si>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</si>
  <si>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</si>
  <si>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</si>
  <si>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</si>
  <si>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</si>
  <si>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</si>
  <si>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</si>
  <si>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</si>
  <si>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</si>
  <si>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</si>
  <si>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</si>
  <si>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</si>
  <si>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</si>
  <si>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</si>
  <si>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</si>
  <si>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</si>
  <si>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</si>
  <si>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</si>
  <si>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</si>
  <si>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</si>
  <si>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</si>
  <si>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</si>
  <si>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</si>
  <si>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</si>
  <si>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</si>
  <si>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</si>
  <si>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</si>
  <si>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</si>
  <si>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</si>
  <si>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</si>
  <si>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</si>
  <si>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</si>
  <si>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</si>
  <si>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</si>
  <si>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</si>
  <si>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</si>
  <si>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</si>
  <si>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</si>
  <si>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</si>
  <si>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</si>
  <si>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</si>
  <si>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</si>
  <si>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</si>
  <si>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</si>
  <si>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</si>
  <si>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</si>
  <si>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</si>
  <si>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</si>
  <si>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</si>
  <si>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</si>
  <si>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</si>
  <si>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</si>
  <si>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</si>
  <si>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</si>
  <si>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</si>
  <si>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</si>
  <si>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</si>
  <si>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</si>
  <si>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</si>
  <si>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</si>
  <si>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</si>
  <si>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</si>
  <si>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</si>
  <si>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</si>
  <si>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</si>
  <si>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</si>
  <si>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</si>
  <si>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</si>
  <si>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</si>
  <si>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</si>
  <si>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</si>
  <si>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</si>
  <si>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</si>
  <si>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</si>
  <si>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</si>
  <si>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</si>
  <si>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</si>
  <si>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</si>
  <si>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</si>
  <si>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</si>
  <si>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</si>
  <si>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</si>
  <si>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</si>
  <si>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</si>
  <si>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</si>
  <si>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</si>
  <si>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</si>
  <si>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</si>
  <si>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</si>
  <si>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</si>
  <si>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</si>
  <si>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</si>
  <si>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</si>
  <si>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</si>
  <si>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</si>
  <si>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</si>
  <si>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</si>
  <si>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</si>
  <si>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</si>
  <si>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</si>
  <si>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</si>
  <si>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</si>
  <si>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</si>
  <si>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</si>
  <si>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</si>
  <si>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</si>
  <si>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</si>
  <si>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</si>
  <si>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</si>
  <si>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</si>
  <si>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</si>
  <si>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</si>
  <si>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</si>
  <si>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</si>
  <si>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</si>
  <si>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</si>
  <si>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</si>
  <si>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</si>
  <si>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</si>
  <si>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</si>
  <si>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</si>
  <si>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</si>
  <si>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</si>
  <si>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</si>
  <si>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</si>
  <si>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</si>
  <si>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</si>
  <si>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</si>
  <si>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</si>
  <si>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</si>
  <si>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</si>
  <si>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</si>
  <si>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</si>
  <si>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</si>
  <si>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</si>
  <si>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</si>
  <si>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</si>
  <si>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</si>
  <si>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</si>
  <si>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</si>
  <si>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</si>
  <si>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</si>
  <si>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</si>
  <si>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</si>
  <si>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</si>
  <si>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</si>
  <si>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</si>
  <si>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</si>
  <si>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</si>
  <si>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</si>
  <si>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</si>
  <si>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</si>
  <si>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</si>
  <si>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</si>
  <si>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</si>
  <si>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</si>
  <si>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</si>
  <si>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</si>
  <si>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</si>
  <si>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</si>
  <si>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</si>
  <si>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</si>
  <si>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</si>
  <si>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</si>
  <si>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</si>
  <si>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</si>
  <si>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</si>
  <si>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</si>
  <si>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</si>
  <si>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</si>
  <si>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</si>
  <si>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</si>
  <si>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</si>
  <si>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</si>
  <si>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</si>
  <si>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</si>
  <si>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</si>
  <si>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</si>
  <si>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</si>
  <si>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</si>
  <si>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</si>
  <si>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</si>
  <si>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</si>
  <si>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</si>
  <si>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</si>
  <si>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</si>
  <si>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</si>
  <si>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</si>
  <si>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</si>
  <si>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</si>
  <si>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</si>
  <si>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</si>
  <si>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</si>
  <si>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</si>
  <si>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</si>
  <si>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</si>
  <si>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</si>
  <si>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</si>
  <si>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</si>
  <si>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</si>
  <si>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</si>
  <si>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</si>
  <si>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</si>
  <si>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</si>
  <si>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</si>
  <si>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</si>
  <si>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</si>
  <si>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</si>
  <si>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</si>
  <si>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</si>
  <si>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</si>
  <si>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</si>
  <si>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</si>
  <si>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</si>
  <si>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</si>
  <si>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</si>
  <si>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</si>
  <si>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</si>
  <si>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</si>
  <si>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</si>
  <si>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</si>
  <si>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</si>
  <si>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</si>
  <si>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</si>
  <si>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</si>
  <si>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</si>
  <si>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</si>
  <si>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</si>
  <si>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</si>
  <si>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</si>
  <si>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</si>
  <si>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</si>
  <si>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</si>
  <si>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</si>
  <si>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</si>
  <si>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</si>
  <si>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</si>
  <si>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</si>
  <si>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</si>
  <si>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</si>
  <si>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</si>
  <si>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</si>
  <si>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</si>
  <si>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</si>
  <si>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</si>
  <si>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</si>
  <si>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</si>
  <si>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</si>
  <si>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</si>
  <si>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</si>
  <si>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</si>
  <si>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</si>
  <si>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</si>
  <si>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</si>
  <si>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</si>
  <si>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</si>
  <si>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</si>
  <si>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</si>
  <si>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</si>
  <si>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</si>
  <si>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</si>
  <si>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</si>
  <si>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</si>
  <si>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</si>
  <si>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</si>
  <si>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</si>
  <si>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</si>
  <si>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</si>
  <si>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</si>
  <si>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</si>
  <si>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</si>
  <si>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</si>
  <si>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</si>
  <si>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</si>
  <si>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</si>
  <si>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</si>
  <si>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</si>
  <si>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</si>
  <si>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</si>
  <si>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</si>
  <si>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</si>
  <si>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</si>
  <si>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</si>
  <si>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</si>
  <si>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</si>
  <si>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</si>
  <si>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</si>
  <si>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</si>
  <si>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</si>
  <si>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</si>
  <si>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</si>
  <si>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</si>
  <si>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</si>
  <si>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</si>
  <si>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</si>
  <si>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</si>
  <si>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</si>
  <si>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</si>
  <si>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</si>
  <si>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</si>
  <si>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</si>
  <si>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</si>
  <si>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</si>
  <si>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</si>
  <si>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</si>
  <si>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</si>
  <si>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</si>
  <si>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</si>
  <si>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</si>
  <si>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</si>
  <si>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</si>
  <si>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</si>
  <si>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</si>
  <si>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</si>
  <si>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</si>
  <si>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</si>
  <si>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</si>
  <si>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</si>
  <si>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</si>
  <si>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</si>
  <si>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</si>
  <si>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</si>
  <si>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</si>
  <si>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</si>
  <si>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</si>
  <si>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</si>
  <si>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</si>
  <si>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</si>
  <si>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</si>
  <si>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</si>
  <si>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</si>
  <si>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</si>
  <si>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</si>
  <si>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</si>
  <si>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</si>
  <si>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</si>
  <si>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</si>
  <si>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</si>
  <si>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</si>
  <si>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</si>
  <si>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</si>
  <si>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</si>
  <si>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</si>
  <si>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</si>
  <si>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</si>
  <si>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</si>
  <si>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</si>
  <si>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</si>
  <si>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</si>
  <si>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</si>
  <si>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</si>
  <si>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</si>
  <si>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</si>
  <si>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</si>
  <si>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</si>
  <si>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</si>
  <si>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</si>
  <si>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</si>
  <si>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</si>
  <si>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</si>
  <si>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</si>
  <si>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</si>
  <si>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</si>
  <si>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</si>
  <si>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</si>
  <si>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</si>
  <si>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</si>
  <si>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</si>
  <si>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</si>
  <si>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</si>
  <si>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</si>
  <si>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</si>
  <si>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</si>
  <si>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</si>
  <si>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</si>
  <si>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</si>
  <si>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</si>
  <si>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</si>
  <si>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</si>
  <si>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</si>
  <si>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</si>
  <si>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</si>
  <si>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</si>
  <si>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</si>
  <si>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</si>
  <si>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</si>
  <si>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</si>
  <si>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</si>
  <si>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</si>
  <si>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</si>
  <si>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</si>
  <si>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</si>
  <si>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</si>
  <si>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</si>
  <si>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</si>
  <si>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</si>
  <si>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</si>
  <si>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</si>
  <si>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</si>
  <si>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</si>
  <si>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</si>
  <si>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</si>
  <si>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</si>
  <si>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</si>
  <si>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</si>
  <si>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</si>
  <si>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</si>
  <si>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</si>
  <si>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</si>
  <si>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</si>
  <si>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</si>
  <si>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</si>
  <si>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</si>
  <si>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</si>
  <si>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</si>
  <si>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</si>
  <si>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</si>
  <si>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</si>
  <si>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</si>
  <si>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</si>
  <si>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</si>
  <si>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</si>
  <si>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</si>
  <si>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</si>
  <si>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</si>
  <si>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</si>
  <si>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</si>
  <si>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</si>
  <si>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</si>
  <si>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</si>
  <si>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</si>
  <si>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</si>
  <si>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</si>
  <si>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</si>
  <si>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</si>
  <si>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</si>
  <si>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</si>
  <si>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</si>
  <si>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</si>
  <si>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</si>
  <si>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</si>
  <si>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</si>
  <si>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</si>
  <si>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</si>
  <si>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</si>
  <si>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</si>
  <si>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</si>
  <si>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</si>
  <si>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</si>
  <si>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</si>
  <si>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</si>
  <si>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</si>
  <si>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</si>
  <si>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</si>
  <si>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</si>
  <si>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</si>
  <si>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</si>
  <si>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</si>
  <si>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</si>
  <si>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</si>
  <si>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</si>
  <si>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</si>
  <si>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</si>
  <si>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</si>
  <si>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</si>
  <si>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</si>
  <si>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</si>
  <si>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</si>
  <si>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</si>
  <si>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</si>
  <si>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</si>
  <si>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</si>
  <si>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</si>
  <si>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</si>
  <si>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</si>
  <si>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</si>
  <si>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</si>
  <si>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</si>
  <si>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</si>
  <si>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</si>
  <si>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</si>
  <si>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</si>
  <si>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</si>
  <si>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</si>
  <si>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</si>
  <si>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</si>
  <si>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</si>
  <si>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</si>
  <si>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</si>
  <si>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</si>
  <si>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</si>
  <si>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</si>
  <si>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</si>
  <si>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</si>
  <si>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</si>
  <si>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</si>
  <si>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</si>
  <si>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</si>
  <si>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</si>
  <si>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</si>
  <si>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</si>
  <si>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</si>
  <si>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</si>
  <si>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</si>
  <si>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</si>
  <si>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</si>
  <si>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</si>
  <si>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</si>
  <si>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</si>
  <si>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</si>
  <si>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</si>
  <si>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</si>
  <si>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</si>
  <si>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</si>
  <si>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</si>
  <si>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</si>
  <si>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</si>
  <si>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</si>
  <si>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</si>
  <si>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</si>
  <si>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</si>
  <si>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</si>
  <si>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</si>
  <si>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</si>
  <si>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</si>
  <si>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</si>
  <si>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</si>
  <si>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</si>
  <si>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</si>
  <si>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</si>
  <si>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</si>
  <si>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</si>
  <si>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</si>
  <si>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</si>
  <si>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</si>
  <si>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</si>
  <si>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</si>
  <si>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</si>
  <si>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</si>
  <si>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</si>
  <si>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</si>
  <si>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</si>
  <si>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</si>
  <si>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</si>
  <si>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</si>
  <si>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</si>
  <si>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</si>
  <si>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</si>
  <si>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</si>
  <si>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</si>
  <si>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</si>
  <si>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</si>
  <si>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</si>
  <si>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</si>
  <si>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</si>
  <si>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</si>
  <si>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</si>
  <si>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</si>
  <si>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</si>
  <si>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</si>
  <si>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</si>
  <si>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</si>
  <si>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</si>
  <si>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</si>
  <si>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</si>
  <si>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</si>
  <si>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</si>
  <si>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</si>
  <si>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</si>
  <si>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</si>
  <si>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</si>
  <si>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</si>
  <si>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</si>
  <si>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</si>
  <si>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</si>
  <si>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</si>
  <si>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</si>
  <si>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</si>
  <si>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</si>
  <si>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</si>
  <si>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</si>
  <si>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</si>
  <si>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</si>
  <si>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</si>
  <si>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</si>
  <si>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</si>
  <si>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</si>
  <si>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</si>
  <si>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</si>
  <si>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</si>
  <si>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</si>
  <si>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</si>
  <si>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</si>
  <si>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</si>
  <si>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</si>
  <si>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</si>
  <si>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</si>
  <si>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</si>
  <si>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</si>
  <si>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</si>
  <si>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</si>
  <si>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</si>
  <si>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</si>
  <si>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</si>
  <si>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</si>
  <si>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</si>
  <si>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</si>
  <si>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</si>
  <si>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</si>
  <si>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</si>
  <si>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</si>
  <si>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</si>
  <si>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</si>
  <si>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</si>
  <si>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</si>
  <si>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</si>
  <si>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</si>
  <si>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</si>
  <si>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</si>
  <si>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</si>
  <si>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</si>
  <si>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</si>
  <si>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</si>
  <si>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</si>
  <si>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</si>
  <si>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</si>
  <si>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</si>
  <si>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</si>
  <si>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</si>
  <si>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</si>
  <si>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</si>
  <si>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</si>
  <si>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</si>
  <si>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</si>
  <si>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</si>
  <si>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</si>
  <si>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</si>
  <si>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</si>
  <si>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</si>
  <si>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</si>
  <si>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</si>
  <si>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</si>
  <si>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</si>
  <si>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</si>
  <si>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</si>
  <si>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</si>
  <si>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</si>
  <si>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</si>
  <si>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</si>
  <si>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</si>
  <si>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</si>
  <si>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</si>
  <si>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</si>
  <si>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</si>
  <si>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</si>
  <si>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</si>
  <si>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</si>
  <si>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</si>
  <si>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</si>
  <si>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</si>
  <si>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</si>
  <si>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</si>
  <si>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</si>
  <si>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</si>
  <si>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</si>
  <si>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</si>
  <si>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</si>
  <si>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</si>
  <si>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</si>
  <si>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</si>
  <si>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</si>
  <si>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</si>
  <si>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</si>
  <si>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</si>
  <si>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</si>
  <si>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</si>
  <si>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</si>
  <si>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</si>
  <si>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</si>
  <si>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</si>
  <si>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</si>
  <si>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</si>
  <si>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</si>
  <si>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</si>
  <si>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</si>
  <si>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</si>
  <si>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</si>
  <si>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</si>
  <si>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</si>
  <si>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</si>
  <si>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</si>
  <si>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</si>
  <si>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</si>
  <si>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</si>
  <si>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</si>
  <si>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</si>
  <si>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</si>
  <si>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</si>
  <si>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</si>
  <si>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</si>
  <si>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</si>
  <si>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</si>
  <si>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</si>
  <si>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</si>
  <si>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</si>
  <si>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</si>
  <si>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</si>
  <si>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</si>
  <si>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</si>
  <si>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</si>
  <si>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</si>
  <si>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</si>
  <si>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</si>
  <si>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</si>
  <si>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</si>
  <si>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</si>
  <si>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</si>
  <si>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</si>
  <si>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</si>
  <si>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</si>
  <si>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</si>
  <si>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</si>
  <si>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</si>
  <si>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</si>
  <si>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</si>
  <si>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</si>
  <si>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</si>
  <si>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</si>
  <si>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</si>
  <si>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</si>
  <si>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</si>
  <si>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</si>
  <si>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</si>
  <si>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</si>
  <si>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</si>
  <si>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</si>
  <si>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</si>
  <si>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</si>
  <si>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</si>
  <si>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</si>
  <si>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</si>
  <si>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</si>
  <si>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</si>
  <si>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</si>
  <si>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</si>
  <si>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</si>
  <si>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</si>
  <si>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</si>
  <si>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</si>
  <si>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</si>
  <si>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</si>
  <si>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</si>
  <si>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</si>
  <si>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</si>
  <si>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</si>
  <si>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</si>
  <si>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</si>
  <si>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</si>
  <si>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</si>
  <si>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</si>
  <si>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</si>
  <si>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</si>
  <si>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</si>
  <si>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</si>
  <si>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</si>
  <si>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</si>
  <si>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</si>
  <si>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</si>
  <si>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</si>
  <si>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</si>
  <si>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</si>
  <si>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</si>
  <si>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</si>
  <si>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</si>
  <si>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</si>
  <si>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</si>
  <si>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</si>
  <si>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</si>
  <si>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</si>
  <si>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</si>
  <si>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</si>
  <si>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</si>
  <si>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</si>
  <si>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</si>
  <si>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</si>
  <si>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</si>
  <si>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</si>
  <si>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</si>
  <si>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</si>
  <si>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</si>
  <si>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</si>
  <si>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</si>
  <si>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</si>
  <si>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</si>
  <si>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</si>
  <si>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</si>
  <si>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</si>
  <si>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</si>
  <si>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</si>
  <si>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</si>
  <si>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</si>
  <si>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</si>
  <si>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</si>
  <si>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</si>
  <si>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</si>
  <si>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</si>
  <si>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</si>
  <si>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</si>
  <si>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</si>
  <si>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</si>
  <si>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</si>
  <si>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</si>
  <si>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</si>
  <si>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</si>
  <si>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</si>
  <si>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</si>
  <si>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</si>
  <si>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</si>
  <si>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</si>
  <si>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</si>
  <si>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</si>
  <si>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</si>
  <si>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</si>
  <si>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</si>
  <si>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</si>
  <si>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</si>
  <si>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</si>
  <si>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</si>
  <si>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</si>
  <si>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</si>
  <si>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</si>
  <si>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</si>
  <si>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</si>
  <si>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</si>
  <si>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</si>
  <si>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</si>
  <si>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</si>
  <si>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</si>
  <si>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</si>
  <si>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</si>
  <si>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</si>
  <si>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</si>
  <si>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</si>
  <si>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</si>
  <si>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</si>
  <si>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</si>
  <si>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</si>
  <si>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</si>
  <si>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</si>
  <si>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</si>
  <si>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</si>
  <si>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</si>
  <si>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</si>
  <si>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</si>
  <si>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</si>
  <si>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</si>
  <si>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</si>
  <si>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</si>
  <si>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</si>
  <si>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</si>
  <si>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</si>
  <si>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</si>
  <si>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</si>
  <si>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</si>
  <si>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</si>
  <si>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</si>
  <si>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</si>
  <si>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</si>
  <si>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</si>
  <si>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</si>
  <si>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</si>
  <si>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</si>
  <si>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</si>
  <si>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</si>
  <si>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</si>
  <si>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</si>
  <si>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</si>
  <si>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</si>
  <si>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</si>
  <si>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</si>
  <si>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</si>
  <si>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</si>
  <si>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</si>
  <si>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</si>
  <si>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</si>
  <si>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</si>
  <si>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</si>
  <si>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</si>
  <si>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</si>
  <si>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</si>
  <si>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</si>
  <si>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</si>
  <si>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</si>
  <si>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</si>
  <si>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</si>
  <si>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</si>
  <si>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</si>
  <si>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</si>
  <si>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</si>
  <si>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</si>
  <si>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</si>
  <si>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</si>
  <si>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</si>
  <si>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</si>
  <si>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</si>
  <si>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</si>
  <si>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</si>
  <si>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</si>
  <si>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</si>
  <si>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</si>
  <si>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</si>
  <si>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</si>
  <si>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</si>
  <si>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</si>
  <si>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</si>
  <si>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</si>
  <si>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</si>
  <si>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</si>
  <si>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</si>
  <si>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</si>
  <si>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</si>
  <si>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</si>
  <si>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</si>
  <si>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</si>
  <si>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</si>
  <si>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</si>
  <si>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</si>
  <si>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</si>
  <si>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</si>
  <si>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</si>
  <si>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</si>
  <si>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</si>
  <si>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</si>
  <si>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</si>
  <si>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</si>
  <si>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</si>
  <si>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</si>
  <si>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</si>
  <si>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</si>
  <si>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</si>
  <si>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</si>
  <si>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</si>
  <si>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</si>
  <si>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</si>
  <si>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</si>
  <si>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</si>
  <si>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</si>
  <si>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</si>
  <si>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</si>
  <si>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</si>
  <si>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</si>
  <si>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</si>
  <si>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</si>
  <si>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</si>
  <si>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</si>
  <si>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</si>
  <si>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</si>
  <si>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</si>
  <si>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</si>
  <si>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</si>
  <si>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</si>
  <si>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</si>
  <si>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</si>
  <si>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</si>
  <si>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</si>
  <si>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</si>
  <si>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</si>
  <si>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</si>
  <si>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</si>
  <si>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</si>
  <si>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</si>
  <si>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</si>
  <si>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</si>
  <si>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</si>
  <si>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</si>
  <si>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</si>
  <si>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</si>
  <si>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</si>
  <si>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</si>
  <si>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</si>
  <si>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</si>
  <si>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</si>
  <si>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</si>
  <si>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</si>
  <si>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</si>
  <si>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</si>
  <si>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</si>
  <si>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</si>
  <si>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</si>
  <si>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</si>
  <si>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</si>
  <si>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</si>
  <si>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</si>
  <si>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</si>
  <si>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</si>
  <si>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</si>
  <si>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</si>
  <si>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</si>
  <si>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</si>
  <si>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</si>
  <si>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</si>
  <si>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</si>
  <si>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</si>
  <si>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</si>
  <si>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</si>
  <si>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</si>
  <si>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</si>
  <si>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</si>
  <si>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</si>
  <si>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</si>
  <si>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</si>
  <si>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</si>
  <si>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</si>
  <si>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</si>
  <si>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</si>
  <si>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</si>
  <si>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</si>
  <si>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</si>
  <si>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</si>
  <si>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</si>
  <si>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</si>
  <si>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</si>
  <si>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</si>
  <si>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</si>
  <si>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</si>
  <si>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</si>
  <si>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</si>
  <si>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</si>
  <si>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</si>
  <si>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</si>
  <si>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</si>
  <si>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</si>
  <si>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</si>
  <si>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</si>
  <si>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</si>
  <si>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</si>
  <si>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</si>
  <si>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</si>
  <si>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</si>
  <si>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</si>
  <si>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</si>
  <si>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</si>
  <si>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</si>
  <si>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</si>
  <si>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</si>
  <si>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</si>
  <si>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</si>
  <si>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</si>
  <si>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</si>
  <si>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</si>
  <si>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</si>
  <si>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</si>
  <si>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</si>
  <si>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</si>
  <si>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</si>
  <si>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</si>
  <si>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</si>
  <si>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</si>
  <si>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</si>
  <si>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</si>
  <si>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</si>
  <si>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</si>
  <si>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</si>
  <si>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</si>
  <si>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</si>
  <si>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</si>
  <si>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</si>
  <si>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</si>
  <si>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</si>
  <si>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</si>
  <si>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</si>
  <si>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</si>
  <si>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</si>
  <si>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</si>
  <si>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</si>
  <si>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</si>
  <si>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</si>
  <si>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</si>
  <si>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</si>
  <si>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</si>
  <si>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</si>
  <si>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</si>
  <si>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</si>
  <si>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</si>
  <si>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</si>
  <si>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</si>
  <si>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</si>
  <si>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</si>
  <si>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</si>
  <si>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</si>
  <si>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</si>
  <si>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</si>
  <si>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</si>
  <si>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</si>
  <si>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</si>
  <si>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</si>
  <si>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</si>
  <si>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</si>
  <si>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</si>
  <si>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</si>
  <si>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</si>
  <si>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</si>
  <si>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</si>
  <si>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</si>
  <si>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</si>
  <si>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</si>
  <si>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</si>
  <si>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</si>
  <si>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</si>
  <si>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</si>
  <si>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</si>
  <si>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</si>
  <si>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</si>
  <si>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</si>
  <si>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</si>
  <si>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</si>
  <si>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</si>
  <si>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</si>
  <si>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</si>
  <si>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</si>
  <si>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</si>
  <si>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</si>
  <si>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</si>
  <si>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</si>
  <si>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</si>
  <si>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</si>
  <si>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</si>
  <si>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</si>
  <si>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</si>
  <si>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</si>
  <si>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</si>
  <si>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</si>
  <si>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</si>
  <si>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</si>
  <si>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</si>
  <si>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</si>
  <si>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</si>
  <si>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</si>
  <si>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</si>
  <si>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</si>
  <si>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</si>
  <si>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</si>
  <si>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</si>
  <si>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</si>
  <si>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</si>
  <si>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</si>
  <si>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</si>
  <si>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</si>
  <si>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</si>
  <si>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</si>
  <si>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</si>
  <si>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</si>
  <si>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</si>
  <si>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</si>
  <si>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</si>
  <si>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</si>
  <si>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</si>
  <si>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</si>
  <si>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</si>
  <si>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</si>
  <si>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</si>
  <si>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</si>
  <si>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</si>
  <si>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</si>
  <si>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</si>
  <si>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</si>
  <si>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</si>
  <si>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</si>
  <si>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</si>
  <si>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</si>
  <si>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</si>
  <si>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</si>
  <si>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</si>
  <si>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</si>
  <si>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</si>
  <si>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</si>
  <si>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</si>
  <si>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</si>
  <si>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</si>
  <si>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</si>
  <si>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</si>
  <si>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</si>
  <si>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</si>
  <si>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</si>
  <si>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</si>
  <si>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</si>
  <si>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</si>
  <si>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</si>
  <si>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</si>
  <si>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</si>
  <si>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</si>
  <si>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</si>
  <si>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</si>
  <si>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</si>
  <si>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</si>
  <si>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</si>
  <si>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</si>
  <si>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</si>
  <si>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</si>
  <si>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</si>
  <si>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</si>
  <si>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</si>
  <si>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</si>
  <si>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</si>
  <si>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</si>
  <si>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</si>
  <si>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</si>
  <si>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</si>
  <si>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</si>
  <si>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</si>
  <si>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</si>
  <si>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</si>
  <si>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</si>
  <si>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</si>
  <si>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</si>
  <si>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</si>
  <si>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</si>
  <si>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</si>
  <si>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</si>
  <si>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</si>
  <si>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</si>
  <si>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</si>
  <si>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</si>
  <si>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</si>
  <si>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</si>
  <si>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</si>
  <si>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</si>
  <si>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</si>
  <si>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</si>
  <si>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</si>
  <si>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</si>
  <si>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</si>
  <si>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</si>
  <si>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</si>
  <si>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</si>
  <si>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</si>
  <si>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</si>
  <si>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</si>
  <si>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</si>
  <si>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</si>
  <si>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</si>
  <si>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</si>
  <si>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</si>
  <si>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</si>
  <si>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</si>
  <si>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</si>
  <si>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</si>
  <si>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</si>
  <si>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</si>
  <si>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</si>
  <si>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</si>
  <si>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</si>
  <si>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</si>
  <si>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</si>
  <si>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</si>
  <si>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</si>
  <si>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</si>
  <si>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</si>
  <si>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</si>
  <si>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</si>
  <si>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</si>
  <si>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</si>
  <si>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</si>
  <si>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</si>
  <si>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</si>
  <si>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</si>
  <si>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</si>
  <si>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</si>
  <si>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</si>
  <si>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</si>
  <si>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</si>
  <si>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</si>
  <si>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</si>
  <si>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</si>
  <si>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</si>
  <si>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</si>
  <si>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</si>
  <si>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</si>
  <si>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</si>
  <si>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</si>
  <si>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</si>
  <si>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</si>
  <si>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</si>
  <si>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</si>
  <si>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</si>
  <si>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</si>
  <si>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</si>
  <si>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</si>
  <si>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</si>
  <si>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</si>
  <si>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</si>
  <si>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</si>
  <si>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</si>
  <si>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</si>
  <si>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</si>
  <si>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</si>
  <si>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</si>
  <si>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</si>
  <si>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</si>
  <si>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</si>
  <si>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</si>
  <si>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</si>
  <si>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</si>
  <si>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</si>
  <si>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</si>
  <si>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</si>
  <si>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</si>
  <si>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</si>
  <si>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</si>
  <si>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</si>
  <si>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</si>
  <si>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</si>
  <si>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</si>
  <si>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</si>
  <si>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</si>
  <si>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</si>
  <si>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</si>
  <si>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</si>
  <si>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</si>
  <si>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</si>
  <si>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</si>
  <si>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</si>
  <si>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</si>
  <si>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</si>
  <si>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</si>
  <si>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</si>
  <si>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</si>
  <si>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</si>
  <si>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</si>
  <si>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</si>
  <si>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</si>
  <si>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</si>
  <si>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</si>
  <si>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</si>
  <si>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</si>
  <si>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</si>
  <si>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</si>
  <si>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</si>
  <si>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</si>
  <si>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</si>
  <si>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</si>
  <si>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</si>
  <si>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</si>
  <si>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</si>
  <si>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</si>
  <si>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</si>
  <si>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</si>
  <si>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</si>
  <si>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</si>
  <si>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</si>
  <si>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</si>
  <si>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</si>
  <si>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</si>
  <si>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</si>
  <si>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</si>
  <si>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</si>
  <si>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</si>
  <si>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</si>
  <si>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</si>
  <si>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</si>
  <si>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</si>
  <si>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</si>
  <si>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</si>
  <si>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</si>
  <si>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</si>
  <si>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</si>
  <si>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</si>
  <si>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</si>
  <si>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</si>
  <si>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</si>
  <si>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</si>
  <si>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</si>
  <si>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</si>
  <si>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</si>
  <si>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</si>
  <si>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</si>
  <si>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</si>
  <si>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</si>
  <si>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</si>
  <si>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</si>
  <si>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</si>
  <si>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</si>
  <si>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</si>
  <si>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</si>
  <si>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</si>
  <si>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</si>
  <si>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</si>
  <si>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</si>
  <si>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</si>
  <si>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</si>
  <si>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</si>
  <si>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</si>
  <si>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</si>
  <si>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</si>
  <si>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</si>
  <si>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</si>
  <si>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</si>
  <si>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</si>
  <si>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</si>
  <si>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</si>
  <si>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</si>
  <si>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</si>
  <si>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</si>
  <si>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</si>
  <si>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</si>
  <si>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</si>
  <si>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</si>
  <si>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</si>
  <si>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</si>
  <si>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</si>
  <si>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</si>
  <si>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</si>
  <si>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</si>
  <si>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</si>
  <si>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</si>
  <si>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</si>
  <si>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</si>
  <si>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</si>
  <si>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</si>
  <si>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</si>
  <si>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</si>
  <si>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</si>
  <si>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</si>
  <si>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</si>
  <si>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</si>
  <si>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</si>
  <si>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</si>
  <si>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</si>
  <si>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</si>
  <si>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</si>
  <si>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</si>
  <si>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</si>
  <si>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</si>
  <si>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</si>
  <si>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</si>
  <si>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</si>
  <si>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</si>
  <si>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</si>
  <si>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</si>
  <si>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</si>
  <si>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</si>
  <si>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</si>
  <si>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</si>
  <si>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</si>
  <si>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</si>
  <si>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</si>
  <si>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</si>
  <si>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</si>
  <si>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</si>
  <si>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</si>
  <si>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</si>
  <si>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</si>
  <si>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</si>
  <si>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</si>
  <si>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</si>
  <si>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</si>
  <si>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</si>
  <si>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</si>
  <si>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</si>
  <si>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</si>
  <si>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</si>
  <si>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</si>
  <si>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</si>
  <si>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</si>
  <si>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</si>
  <si>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</si>
  <si>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</si>
  <si>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</si>
  <si>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</si>
  <si>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</si>
  <si>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</si>
  <si>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</si>
  <si>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</si>
  <si>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</si>
  <si>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</si>
  <si>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</si>
  <si>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</si>
  <si>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</si>
  <si>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</si>
  <si>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</si>
  <si>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</si>
  <si>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</si>
  <si>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</si>
  <si>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</si>
  <si>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</si>
  <si>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</si>
  <si>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</si>
  <si>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</si>
  <si>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</si>
  <si>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</si>
  <si>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</si>
  <si>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</si>
  <si>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</si>
  <si>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</si>
  <si>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</si>
  <si>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</si>
  <si>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</si>
  <si>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</si>
  <si>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</si>
  <si>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</si>
  <si>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</si>
  <si>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</si>
  <si>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</si>
  <si>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</si>
  <si>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</si>
  <si>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</si>
  <si>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</si>
  <si>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</si>
  <si>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</si>
  <si>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</si>
  <si>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</si>
  <si>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</si>
  <si>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</si>
  <si>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</si>
  <si>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</si>
  <si>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</si>
  <si>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</si>
  <si>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</si>
  <si>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</si>
  <si>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</si>
  <si>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</si>
  <si>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</si>
  <si>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</si>
  <si>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</si>
  <si>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</si>
  <si>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</si>
  <si>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</si>
  <si>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</si>
  <si>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</si>
  <si>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</si>
  <si>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</si>
  <si>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</si>
  <si>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</si>
  <si>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</si>
  <si>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</si>
  <si>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</si>
  <si>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</si>
  <si>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</si>
  <si>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</si>
  <si>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</si>
  <si>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</si>
  <si>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</si>
  <si>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</si>
  <si>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</si>
  <si>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</si>
  <si>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</si>
  <si>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</si>
  <si>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</si>
  <si>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</si>
  <si>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</si>
  <si>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</si>
  <si>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</si>
  <si>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</si>
  <si>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</si>
  <si>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</si>
  <si>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</si>
  <si>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</si>
  <si>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</si>
  <si>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</si>
  <si>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</si>
  <si>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</si>
  <si>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</si>
  <si>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</si>
  <si>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</si>
  <si>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</si>
  <si>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</si>
  <si>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</si>
  <si>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</si>
  <si>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</si>
  <si>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</si>
  <si>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</si>
  <si>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</si>
  <si>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</si>
  <si>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</si>
  <si>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</si>
  <si>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</si>
  <si>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</si>
  <si>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</si>
  <si>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</si>
  <si>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</si>
  <si>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</si>
  <si>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</si>
  <si>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</si>
  <si>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</si>
  <si>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</si>
  <si>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</si>
  <si>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</si>
  <si>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</si>
  <si>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</si>
  <si>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</si>
  <si>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</si>
  <si>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</si>
  <si>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</si>
  <si>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</si>
  <si>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</si>
  <si>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</si>
  <si>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</si>
  <si>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</si>
  <si>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</si>
  <si>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</si>
  <si>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</si>
  <si>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</si>
  <si>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</si>
  <si>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</si>
  <si>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</si>
  <si>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</si>
  <si>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</si>
  <si>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</si>
  <si>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</si>
  <si>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</si>
  <si>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</si>
  <si>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</si>
  <si>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</si>
  <si>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</si>
  <si>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</si>
  <si>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</si>
  <si>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</si>
  <si>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</si>
  <si>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</si>
  <si>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</si>
  <si>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</si>
  <si>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</si>
  <si>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</si>
  <si>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</si>
  <si>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</si>
  <si>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</si>
  <si>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</si>
  <si>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</si>
  <si>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</si>
  <si>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</si>
  <si>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</si>
  <si>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</si>
  <si>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</si>
  <si>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</si>
  <si>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</si>
  <si>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</si>
  <si>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</si>
  <si>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</si>
  <si>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</si>
  <si>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</si>
  <si>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</si>
  <si>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</si>
  <si>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</si>
  <si>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</si>
  <si>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</si>
  <si>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</si>
  <si>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</si>
  <si>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</si>
  <si>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</si>
  <si>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</si>
  <si>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</si>
  <si>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</si>
  <si>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</si>
  <si>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</si>
  <si>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</si>
  <si>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</si>
  <si>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</si>
  <si>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</si>
  <si>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</si>
  <si>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</si>
  <si>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</si>
  <si>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</si>
  <si>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</si>
  <si>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</si>
  <si>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</si>
  <si>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</si>
  <si>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</si>
  <si>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</si>
  <si>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</si>
  <si>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</si>
  <si>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</si>
  <si>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</si>
  <si>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</si>
  <si>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</si>
  <si>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</si>
  <si>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</si>
  <si>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</si>
  <si>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</si>
  <si>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</si>
  <si>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</si>
  <si>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</si>
  <si>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</si>
  <si>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</si>
  <si>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</si>
  <si>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</si>
  <si>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</si>
  <si>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</si>
  <si>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</si>
  <si>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</si>
  <si>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</si>
  <si>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</si>
  <si>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</si>
  <si>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</si>
  <si>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</si>
  <si>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</si>
  <si>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</si>
  <si>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</si>
  <si>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</si>
  <si>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</si>
  <si>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</si>
  <si>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</si>
  <si>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</si>
  <si>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</si>
  <si>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</si>
  <si>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</si>
  <si>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</si>
  <si>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</si>
  <si>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</si>
  <si>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</si>
  <si>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</si>
  <si>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</si>
  <si>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</si>
  <si>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</si>
  <si>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</si>
  <si>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</si>
  <si>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</si>
  <si>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</si>
  <si>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</si>
  <si>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</si>
  <si>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</si>
  <si>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</si>
  <si>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</si>
  <si>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</si>
  <si>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</si>
  <si>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</si>
  <si>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</si>
  <si>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</si>
  <si>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</si>
  <si>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</si>
  <si>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</si>
  <si>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</si>
  <si>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</si>
  <si>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</si>
  <si>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</si>
  <si>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</si>
  <si>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</si>
  <si>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</si>
  <si>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</si>
  <si>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</si>
  <si>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</si>
  <si>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</si>
  <si>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</si>
  <si>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</si>
  <si>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</si>
  <si>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</si>
  <si>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</si>
  <si>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</si>
  <si>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</si>
  <si>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</si>
  <si>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</si>
  <si>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</si>
  <si>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</si>
  <si>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</si>
  <si>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</si>
  <si>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</si>
  <si>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</si>
  <si>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</si>
  <si>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</si>
  <si>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</si>
  <si>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</si>
  <si>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</si>
  <si>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</si>
  <si>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</si>
  <si>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</si>
  <si>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</si>
  <si>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</si>
  <si>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</si>
  <si>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</si>
  <si>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</si>
  <si>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</si>
  <si>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</si>
  <si>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</si>
  <si>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</si>
  <si>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</si>
  <si>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</si>
  <si>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</si>
  <si>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</si>
  <si>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</si>
  <si>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</si>
  <si>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</si>
  <si>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</si>
  <si>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</si>
  <si>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</si>
  <si>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</si>
  <si>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</si>
  <si>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</si>
  <si>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</si>
  <si>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</si>
  <si>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</si>
  <si>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</si>
  <si>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</si>
  <si>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</si>
  <si>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</si>
  <si>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</si>
  <si>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</si>
  <si>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</si>
  <si>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</si>
  <si>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</si>
  <si>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</si>
  <si>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</si>
  <si>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</si>
  <si>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</si>
  <si>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</si>
  <si>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</si>
  <si>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</si>
  <si>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</si>
  <si>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</si>
  <si>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</si>
  <si>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</si>
  <si>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</si>
  <si>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</si>
  <si>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</si>
  <si>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</si>
  <si>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</si>
  <si>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</si>
  <si>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</si>
  <si>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</si>
  <si>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</si>
  <si>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</si>
  <si>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</si>
  <si>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</si>
  <si>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</si>
  <si>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</si>
  <si>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</si>
  <si>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</si>
  <si>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</si>
  <si>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</si>
  <si>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</si>
  <si>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</si>
  <si>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</si>
  <si>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</si>
  <si>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</si>
  <si>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</si>
  <si>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</si>
  <si>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</si>
  <si>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</si>
  <si>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</si>
  <si>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</si>
  <si>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</si>
  <si>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</si>
  <si>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</si>
  <si>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</si>
  <si>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</si>
  <si>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</si>
  <si>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</si>
  <si>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</si>
  <si>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</si>
  <si>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</si>
  <si>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</si>
  <si>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</si>
  <si>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</si>
  <si>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</si>
  <si>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</si>
  <si>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</si>
  <si>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</si>
  <si>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</si>
  <si>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</si>
  <si>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</si>
  <si>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</si>
  <si>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</si>
  <si>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</si>
  <si>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</si>
  <si>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</si>
  <si>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</si>
  <si>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</si>
  <si>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</si>
  <si>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</si>
  <si>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</si>
  <si>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</si>
  <si>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</si>
  <si>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</si>
  <si>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</si>
  <si>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</si>
  <si>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</si>
  <si>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</si>
  <si>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</si>
  <si>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</si>
  <si>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</si>
  <si>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</si>
  <si>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</si>
  <si>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</si>
  <si>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</si>
  <si>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</si>
  <si>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</si>
  <si>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</si>
  <si>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</si>
  <si>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</si>
  <si>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</si>
  <si>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</si>
  <si>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</si>
  <si>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</si>
  <si>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</si>
  <si>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</si>
  <si>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</si>
  <si>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</si>
  <si>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</si>
  <si>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</si>
  <si>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</si>
  <si>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</si>
  <si>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</si>
  <si>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</si>
  <si>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</si>
  <si>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</si>
  <si>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</si>
  <si>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</si>
  <si>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</si>
  <si>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</si>
  <si>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</si>
  <si>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</si>
  <si>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</si>
  <si>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</si>
  <si>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</si>
  <si>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</si>
  <si>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</si>
  <si>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</si>
  <si>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</si>
  <si>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</si>
  <si>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</si>
  <si>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</si>
  <si>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</si>
  <si>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</si>
  <si>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</si>
  <si>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</si>
  <si>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</si>
  <si>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</si>
  <si>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</si>
  <si>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</si>
  <si>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</si>
  <si>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</si>
  <si>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</si>
  <si>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</si>
  <si>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</si>
  <si>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</si>
  <si>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</si>
  <si>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</si>
  <si>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</si>
  <si>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</si>
  <si>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</si>
  <si>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</si>
  <si>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</si>
  <si>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</si>
  <si>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</si>
  <si>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</si>
  <si>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</si>
  <si>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</si>
  <si>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</si>
  <si>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</si>
  <si>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</si>
  <si>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</si>
  <si>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</si>
  <si>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</si>
  <si>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</si>
  <si>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</si>
  <si>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</si>
  <si>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</si>
  <si>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</si>
  <si>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</si>
  <si>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</si>
  <si>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</si>
  <si>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</si>
  <si>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</si>
  <si>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</si>
  <si>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</si>
  <si>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</si>
  <si>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</si>
  <si>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</si>
  <si>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</si>
  <si>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</si>
  <si>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</si>
  <si>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</si>
  <si>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</si>
  <si>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</si>
  <si>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</si>
  <si>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</si>
  <si>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</si>
  <si>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</si>
  <si>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</si>
  <si>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</si>
  <si>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</si>
  <si>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</si>
  <si>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</si>
  <si>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</si>
  <si>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</si>
  <si>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</si>
  <si>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</si>
  <si>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</si>
  <si>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</si>
  <si>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</si>
  <si>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</si>
  <si>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</si>
  <si>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</si>
  <si>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</si>
  <si>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</si>
  <si>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</si>
  <si>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</si>
  <si>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</si>
  <si>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</si>
  <si>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</si>
  <si>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</si>
  <si>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</si>
  <si>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</si>
  <si>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</si>
  <si>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</si>
  <si>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</si>
  <si>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</si>
  <si>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</si>
  <si>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</si>
  <si>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</si>
  <si>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</si>
  <si>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</si>
  <si>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</si>
  <si>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</si>
  <si>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</si>
  <si>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</si>
  <si>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</si>
  <si>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</si>
  <si>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</si>
  <si>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</si>
  <si>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</si>
  <si>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</si>
  <si>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</si>
  <si>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</si>
  <si>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</si>
  <si>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</si>
  <si>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</si>
  <si>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</si>
  <si>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</si>
  <si>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</si>
  <si>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</si>
  <si>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</si>
  <si>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</si>
  <si>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</si>
  <si>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</si>
  <si>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</si>
  <si>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</si>
  <si>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</si>
  <si>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</si>
  <si>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</si>
  <si>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</si>
  <si>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</si>
  <si>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</si>
  <si>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</si>
  <si>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</si>
  <si>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</si>
  <si>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</si>
  <si>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</si>
  <si>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</si>
  <si>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</si>
  <si>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</si>
  <si>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</si>
  <si>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</si>
  <si>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</si>
  <si>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</si>
  <si>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</si>
  <si>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</si>
  <si>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</si>
  <si>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</si>
  <si>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</si>
  <si>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</si>
  <si>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</si>
  <si>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</si>
  <si>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</si>
  <si>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</si>
  <si>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</si>
  <si>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</si>
  <si>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</si>
  <si>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</si>
  <si>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</si>
  <si>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</si>
  <si>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</si>
  <si>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</si>
  <si>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</si>
  <si>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</si>
  <si>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</si>
  <si>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</si>
  <si>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</si>
  <si>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</si>
  <si>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</si>
  <si>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</si>
  <si>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</si>
  <si>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</si>
  <si>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</si>
  <si>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</si>
  <si>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</si>
  <si>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</si>
  <si>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</si>
  <si>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</si>
  <si>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</si>
  <si>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</si>
  <si>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</si>
  <si>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</si>
  <si>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</si>
  <si>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</si>
  <si>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</si>
  <si>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</si>
  <si>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</si>
  <si>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</si>
  <si>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</si>
  <si>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</si>
  <si>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</si>
  <si>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</si>
  <si>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</si>
  <si>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</si>
  <si>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</si>
  <si>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</si>
  <si>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</si>
  <si>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</si>
  <si>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</si>
  <si>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</si>
  <si>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</si>
  <si>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</si>
  <si>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</si>
  <si>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</si>
  <si>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</si>
  <si>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</si>
  <si>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</si>
  <si>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</si>
  <si>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</si>
  <si>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</si>
  <si>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</si>
  <si>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</si>
  <si>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</si>
  <si>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</si>
  <si>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</si>
  <si>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</si>
  <si>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</si>
  <si>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</si>
  <si>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</si>
  <si>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</si>
  <si>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</si>
  <si>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</si>
  <si>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</si>
  <si>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</si>
  <si>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</si>
  <si>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</si>
  <si>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</si>
  <si>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</si>
  <si>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</si>
  <si>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</si>
  <si>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</si>
  <si>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</si>
  <si>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</si>
  <si>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</si>
  <si>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</si>
  <si>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</si>
  <si>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</si>
  <si>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</si>
  <si>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</si>
  <si>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</si>
  <si>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</si>
  <si>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</si>
  <si>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</si>
  <si>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</si>
  <si>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</si>
  <si>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</si>
  <si>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</si>
  <si>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</si>
  <si>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</si>
  <si>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</si>
  <si>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</si>
  <si>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</si>
  <si>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</si>
  <si>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</si>
  <si>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</si>
  <si>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</si>
  <si>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</si>
  <si>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</si>
  <si>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</si>
  <si>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</si>
  <si>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</si>
  <si>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</si>
  <si>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</si>
  <si>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</si>
  <si>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</si>
  <si>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</si>
  <si>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</si>
  <si>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</si>
  <si>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</si>
  <si>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</si>
  <si>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</si>
  <si>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</si>
  <si>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</si>
  <si>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</si>
  <si>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</si>
  <si>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</si>
  <si>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</si>
  <si>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</si>
  <si>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</si>
  <si>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</si>
  <si>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</si>
  <si>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</si>
  <si>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</si>
  <si>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</si>
  <si>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</si>
  <si>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</si>
  <si>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</si>
  <si>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</si>
  <si>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</si>
  <si>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</si>
  <si>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</si>
  <si>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</si>
  <si>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</si>
  <si>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</si>
  <si>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</si>
  <si>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</si>
  <si>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</si>
  <si>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</si>
  <si>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</si>
  <si>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</si>
  <si>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</si>
  <si>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</si>
  <si>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</si>
  <si>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</si>
  <si>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</si>
  <si>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</si>
  <si>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</si>
  <si>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</si>
  <si>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</si>
  <si>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</si>
  <si>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</si>
  <si>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</si>
  <si>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</si>
  <si>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</si>
  <si>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</si>
  <si>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</si>
  <si>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</si>
  <si>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</si>
  <si>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</si>
  <si>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</si>
  <si>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</si>
  <si>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</si>
  <si>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</si>
  <si>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</si>
  <si>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</si>
  <si>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</si>
  <si>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</si>
  <si>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</si>
  <si>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</si>
  <si>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</si>
  <si>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</si>
  <si>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</si>
  <si>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</si>
  <si>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</si>
  <si>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</si>
  <si>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</si>
  <si>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</si>
  <si>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</si>
  <si>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</si>
  <si>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</si>
  <si>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</si>
  <si>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</si>
  <si>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</si>
  <si>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</si>
  <si>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</si>
  <si>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</si>
  <si>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</si>
  <si>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</si>
  <si>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</si>
  <si>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</si>
  <si>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</si>
  <si>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</si>
  <si>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</si>
  <si>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</si>
  <si>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</si>
  <si>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</si>
  <si>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</si>
  <si>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</si>
  <si>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</si>
  <si>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</si>
  <si>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</si>
  <si>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</si>
  <si>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</si>
  <si>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</si>
  <si>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</si>
  <si>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</si>
  <si>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</si>
  <si>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</si>
  <si>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</si>
  <si>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</si>
  <si>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</si>
  <si>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</si>
  <si>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</si>
  <si>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</si>
  <si>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</si>
  <si>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</si>
  <si>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</si>
  <si>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</si>
  <si>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</si>
  <si>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</si>
  <si>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</si>
  <si>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</si>
  <si>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</si>
  <si>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</si>
  <si>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</si>
  <si>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</si>
  <si>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</si>
  <si>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</si>
  <si>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</si>
  <si>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</si>
  <si>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</si>
  <si>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</si>
  <si>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</si>
  <si>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</si>
  <si>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</si>
  <si>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</si>
  <si>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</si>
  <si>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</si>
  <si>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</si>
  <si>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</si>
  <si>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</si>
  <si>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</si>
  <si>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</si>
  <si>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</si>
  <si>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</si>
  <si>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</si>
  <si>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</si>
  <si>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</si>
  <si>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</si>
  <si>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</si>
  <si>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</si>
  <si>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</si>
  <si>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</si>
  <si>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</si>
  <si>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</si>
  <si>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</si>
  <si>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</si>
  <si>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</si>
  <si>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</si>
  <si>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</si>
  <si>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</si>
  <si>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</si>
  <si>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</si>
  <si>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</si>
  <si>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</si>
  <si>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</si>
  <si>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</si>
  <si>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</si>
  <si>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</si>
  <si>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</si>
  <si>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</si>
  <si>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</si>
  <si>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</si>
  <si>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</si>
  <si>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</si>
  <si>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</si>
  <si>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</si>
  <si>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</si>
  <si>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</si>
  <si>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</si>
  <si>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</si>
  <si>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</si>
  <si>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</si>
  <si>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</si>
  <si>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</si>
  <si>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</si>
  <si>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</si>
  <si>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</si>
  <si>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</si>
  <si>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</si>
  <si>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</si>
  <si>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</si>
  <si>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</si>
  <si>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</si>
  <si>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</si>
  <si>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</si>
  <si>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</si>
  <si>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</si>
  <si>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</si>
  <si>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</si>
  <si>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</si>
  <si>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</si>
  <si>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</si>
  <si>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</si>
  <si>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</si>
  <si>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</si>
  <si>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</si>
  <si>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</si>
  <si>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</si>
  <si>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</si>
  <si>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</si>
  <si>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</si>
  <si>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</si>
  <si>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</si>
  <si>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</si>
  <si>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</si>
  <si>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</si>
  <si>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</si>
  <si>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</si>
  <si>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</si>
  <si>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</si>
  <si>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</si>
  <si>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</si>
  <si>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</si>
  <si>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</si>
  <si>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</si>
  <si>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</si>
  <si>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</si>
  <si>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</si>
  <si>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</si>
  <si>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</si>
  <si>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</si>
  <si>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</si>
  <si>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</si>
  <si>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</si>
  <si>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</si>
  <si>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</si>
  <si>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</si>
  <si>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</si>
  <si>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</si>
  <si>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</si>
  <si>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</si>
  <si>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</si>
  <si>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</si>
  <si>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</si>
  <si>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</si>
  <si>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</si>
  <si>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</si>
  <si>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</si>
  <si>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</si>
  <si>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</si>
  <si>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</si>
  <si>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</si>
  <si>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</si>
  <si>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</si>
  <si>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</si>
  <si>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</si>
  <si>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</si>
  <si>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</si>
  <si>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</si>
  <si>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</si>
  <si>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</si>
  <si>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</si>
  <si>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</si>
  <si>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</si>
  <si>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</si>
  <si>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</si>
  <si>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</si>
  <si>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</si>
  <si>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</si>
  <si>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</si>
  <si>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</si>
  <si>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</si>
  <si>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</si>
  <si>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</si>
  <si>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</si>
  <si>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</si>
  <si>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</si>
  <si>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</si>
  <si>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</si>
  <si>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</si>
  <si>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</si>
  <si>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</si>
  <si>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</si>
  <si>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</si>
  <si>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</si>
  <si>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</si>
  <si>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</si>
  <si>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</si>
  <si>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</si>
  <si>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</si>
  <si>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</si>
  <si>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</si>
  <si>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</si>
  <si>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</si>
  <si>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</si>
  <si>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</si>
  <si>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</si>
  <si>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</si>
  <si>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</si>
  <si>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</si>
  <si>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</si>
  <si>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</si>
  <si>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</si>
  <si>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</si>
  <si>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</si>
  <si>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</si>
  <si>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</si>
  <si>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</si>
  <si>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</si>
  <si>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</si>
  <si>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</si>
  <si>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</si>
  <si>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</si>
  <si>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</si>
  <si>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</si>
  <si>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</si>
  <si>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</si>
  <si>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</si>
  <si>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</si>
  <si>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</si>
  <si>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</si>
  <si>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</si>
  <si>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</si>
  <si>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</si>
  <si>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</si>
  <si>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</si>
  <si>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</si>
  <si>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</si>
  <si>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</si>
  <si>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</si>
  <si>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</si>
  <si>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</si>
  <si>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</si>
  <si>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</si>
  <si>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</si>
  <si>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</si>
  <si>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</si>
  <si>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</si>
  <si>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</si>
  <si>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</si>
  <si>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</si>
  <si>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</si>
  <si>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</si>
  <si>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</si>
  <si>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</si>
  <si>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</si>
  <si>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</si>
  <si>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</si>
  <si>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</si>
  <si>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</si>
  <si>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</si>
  <si>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</si>
  <si>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</si>
  <si>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</si>
  <si>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</si>
  <si>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</si>
  <si>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</si>
  <si>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</si>
  <si>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</si>
  <si>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</si>
  <si>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</si>
  <si>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</si>
  <si>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</si>
  <si>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</si>
  <si>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</si>
  <si>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</si>
  <si>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</si>
  <si>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</si>
  <si>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</si>
  <si>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</si>
  <si>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</si>
  <si>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</si>
  <si>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</si>
  <si>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</si>
  <si>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</si>
  <si>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</si>
  <si>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</si>
  <si>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</si>
  <si>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</si>
  <si>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</si>
  <si>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</si>
  <si>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</si>
  <si>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</si>
  <si>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</si>
  <si>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</si>
  <si>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</si>
  <si>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</si>
  <si>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</si>
  <si>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</si>
  <si>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</si>
  <si>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</si>
  <si>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</si>
  <si>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</si>
  <si>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</si>
  <si>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</si>
  <si>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</si>
  <si>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</si>
  <si>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</si>
  <si>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</si>
  <si>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</si>
  <si>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</si>
  <si>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</si>
  <si>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</si>
  <si>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</si>
  <si>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</si>
  <si>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</si>
  <si>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</si>
  <si>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</si>
  <si>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</si>
  <si>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</si>
  <si>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</si>
  <si>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</si>
  <si>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</si>
  <si>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</si>
  <si>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</si>
  <si>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</si>
  <si>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</si>
  <si>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</si>
  <si>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</si>
  <si>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</si>
  <si>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</si>
  <si>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</si>
  <si>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</si>
  <si>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</si>
  <si>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</si>
  <si>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</si>
  <si>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</si>
  <si>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</si>
  <si>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</si>
  <si>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</si>
  <si>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</si>
  <si>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</si>
  <si>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</si>
  <si>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</si>
  <si>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</si>
  <si>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</si>
  <si>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</si>
  <si>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</si>
  <si>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</si>
  <si>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</si>
  <si>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</si>
  <si>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</si>
  <si>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</si>
  <si>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</si>
  <si>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</si>
  <si>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</si>
  <si>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</si>
  <si>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</si>
  <si>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</si>
  <si>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</si>
  <si>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</si>
  <si>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</si>
  <si>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</si>
  <si>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</si>
  <si>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</si>
  <si>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</si>
  <si>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</si>
  <si>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</si>
  <si>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</si>
  <si>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</si>
  <si>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</si>
  <si>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</si>
  <si>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</si>
  <si>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</si>
  <si>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</si>
  <si>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</si>
  <si>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</si>
  <si>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</si>
  <si>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</si>
  <si>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</si>
  <si>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</si>
  <si>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</si>
  <si>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</si>
  <si>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</si>
  <si>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</si>
  <si>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</si>
  <si>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</si>
  <si>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</si>
  <si>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</si>
  <si>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</si>
  <si>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</si>
  <si>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</si>
  <si>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</si>
  <si>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</si>
  <si>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</si>
  <si>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</si>
  <si>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</si>
  <si>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</si>
  <si>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</si>
  <si>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</si>
  <si>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</si>
  <si>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</si>
  <si>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</si>
  <si>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</si>
  <si>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</si>
  <si>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</si>
  <si>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</si>
  <si>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</si>
  <si>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</si>
  <si>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</si>
  <si>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</si>
  <si>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</si>
  <si>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</si>
  <si>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</si>
  <si>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</si>
  <si>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</si>
  <si>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</si>
  <si>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</si>
  <si>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</si>
  <si>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</si>
  <si>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</si>
  <si>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</si>
  <si>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</si>
  <si>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</si>
  <si>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</si>
  <si>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</si>
  <si>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</si>
  <si>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</si>
  <si>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</si>
  <si>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</si>
  <si>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</si>
  <si>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</si>
  <si>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</si>
  <si>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</si>
  <si>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</si>
  <si>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</si>
  <si>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</si>
  <si>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</si>
  <si>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</si>
  <si>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</si>
  <si>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</si>
  <si>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</si>
  <si>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</si>
  <si>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</si>
  <si>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</si>
  <si>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</si>
  <si>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</si>
  <si>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</si>
  <si>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</si>
  <si>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</si>
  <si>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</si>
  <si>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</si>
  <si>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</si>
  <si>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</si>
  <si>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</si>
  <si>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</si>
  <si>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</si>
  <si>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</si>
  <si>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</si>
  <si>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</si>
  <si>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</si>
  <si>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</si>
  <si>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</si>
  <si>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</si>
  <si>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</si>
  <si>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</si>
  <si>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</si>
  <si>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</si>
  <si>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</si>
  <si>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</si>
  <si>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</si>
  <si>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</si>
  <si>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</si>
  <si>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</si>
  <si>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</si>
  <si>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</si>
  <si>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</si>
  <si>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</si>
  <si>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</si>
  <si>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</si>
  <si>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</si>
  <si>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</si>
  <si>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</si>
  <si>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</si>
  <si>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</si>
  <si>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</si>
  <si>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</si>
  <si>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</si>
  <si>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</si>
  <si>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</si>
  <si>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</si>
  <si>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</si>
  <si>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</si>
  <si>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</si>
  <si>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</si>
  <si>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</si>
  <si>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</si>
  <si>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</si>
  <si>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</si>
  <si>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</si>
  <si>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</si>
  <si>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</si>
  <si>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</si>
  <si>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</si>
  <si>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</si>
  <si>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</si>
  <si>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</si>
  <si>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</si>
  <si>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</si>
  <si>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</si>
  <si>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</si>
  <si>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</si>
  <si>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</si>
  <si>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</si>
  <si>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</si>
  <si>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</si>
  <si>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</si>
  <si>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</si>
  <si>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</si>
  <si>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</si>
  <si>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</si>
  <si>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</si>
  <si>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</si>
  <si>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</si>
  <si>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</si>
  <si>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</si>
  <si>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</si>
  <si>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</si>
  <si>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</si>
  <si>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</si>
  <si>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</si>
  <si>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</si>
  <si>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</si>
  <si>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</si>
  <si>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</si>
  <si>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</si>
  <si>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</si>
  <si>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</si>
  <si>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</si>
  <si>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</si>
  <si>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</si>
  <si>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</si>
  <si>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</si>
  <si>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</si>
  <si>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</si>
  <si>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</si>
  <si>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</si>
  <si>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</si>
  <si>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</si>
  <si>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</si>
  <si>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</si>
  <si>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</si>
  <si>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</si>
  <si>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</si>
  <si>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</si>
  <si>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</si>
  <si>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</si>
  <si>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</si>
  <si>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</si>
  <si>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</si>
  <si>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</si>
  <si>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</si>
  <si>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</si>
  <si>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</si>
  <si>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</si>
  <si>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</si>
  <si>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</si>
  <si>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</si>
  <si>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</si>
  <si>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</si>
  <si>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</si>
  <si>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</si>
  <si>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</si>
  <si>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</si>
  <si>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</si>
  <si>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</si>
  <si>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</si>
  <si>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</si>
  <si>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</si>
  <si>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</si>
  <si>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</si>
  <si>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</si>
  <si>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</si>
  <si>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</si>
  <si>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</si>
  <si>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</si>
  <si>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</si>
  <si>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</si>
  <si>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</si>
  <si>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</si>
  <si>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</si>
  <si>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</si>
  <si>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</si>
  <si>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</si>
  <si>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</si>
  <si>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</si>
  <si>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</si>
  <si>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</si>
  <si>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</si>
  <si>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</si>
  <si>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</si>
  <si>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</si>
  <si>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</si>
  <si>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</si>
  <si>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</si>
  <si>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</si>
  <si>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</si>
  <si>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</si>
  <si>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</si>
  <si>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</si>
  <si>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</si>
  <si>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</si>
  <si>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</si>
  <si>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</si>
  <si>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</si>
  <si>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</si>
  <si>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</si>
  <si>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</si>
  <si>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</si>
  <si>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</si>
  <si>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</si>
  <si>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</si>
  <si>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</si>
  <si>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</si>
  <si>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</si>
  <si>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</si>
  <si>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</si>
  <si>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</si>
  <si>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</si>
  <si>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</si>
  <si>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</si>
  <si>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</si>
  <si>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</si>
  <si>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</si>
  <si>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</si>
  <si>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</si>
  <si>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</si>
  <si>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</si>
  <si>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</si>
  <si>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</si>
  <si>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</si>
  <si>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</si>
  <si>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</si>
  <si>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</si>
  <si>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</si>
  <si>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</si>
  <si>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</si>
  <si>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</si>
  <si>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</si>
  <si>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</si>
  <si>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</si>
  <si>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</si>
  <si>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</si>
  <si>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</si>
  <si>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</si>
  <si>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</si>
  <si>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</si>
  <si>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</si>
  <si>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</si>
  <si>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</si>
  <si>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</si>
  <si>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</si>
  <si>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</si>
  <si>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</si>
  <si>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</si>
  <si>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</si>
  <si>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</si>
  <si>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</si>
  <si>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</si>
  <si>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</si>
  <si>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</si>
  <si>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</si>
  <si>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</si>
  <si>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</si>
  <si>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</si>
  <si>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</si>
  <si>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</si>
  <si>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</si>
  <si>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</si>
  <si>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</si>
  <si>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</si>
  <si>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</si>
  <si>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</si>
  <si>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</si>
  <si>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</si>
  <si>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</si>
  <si>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</si>
  <si>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</si>
  <si>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</si>
  <si>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</si>
  <si>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</si>
  <si>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</si>
  <si>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</si>
  <si>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</si>
  <si>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</si>
  <si>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</si>
  <si>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</si>
  <si>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</si>
  <si>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</si>
  <si>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</si>
  <si>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</si>
  <si>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</si>
  <si>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</si>
  <si>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</si>
  <si>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</si>
  <si>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</si>
  <si>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</si>
  <si>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</si>
  <si>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</si>
  <si>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</si>
  <si>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</si>
  <si>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</si>
  <si>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</si>
  <si>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</si>
  <si>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</si>
  <si>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</si>
  <si>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</si>
  <si>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</si>
  <si>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</si>
  <si>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</si>
  <si>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</si>
  <si>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</si>
  <si>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</si>
  <si>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</si>
  <si>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</si>
  <si>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</si>
  <si>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</si>
  <si>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</si>
  <si>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</si>
  <si>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</si>
  <si>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</si>
  <si>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</si>
  <si>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</si>
  <si>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</si>
  <si>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</si>
  <si>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</si>
  <si>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</si>
  <si>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</si>
  <si>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</si>
  <si>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</si>
  <si>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</si>
  <si>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</si>
  <si>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</si>
  <si>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</si>
  <si>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</si>
  <si>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</si>
  <si>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</si>
  <si>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</si>
  <si>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</si>
  <si>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</si>
  <si>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</si>
  <si>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</si>
  <si>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</si>
  <si>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</si>
  <si>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</si>
  <si>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</si>
  <si>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</si>
  <si>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</si>
  <si>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</si>
  <si>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</si>
  <si>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</si>
  <si>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</si>
  <si>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</si>
  <si>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</si>
  <si>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</si>
  <si>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</si>
  <si>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</si>
  <si>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</si>
  <si>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</si>
  <si>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</si>
  <si>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</si>
  <si>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</si>
  <si>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</si>
  <si>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</si>
  <si>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</si>
  <si>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</si>
  <si>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</si>
  <si>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</si>
  <si>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</si>
  <si>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</si>
  <si>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</si>
  <si>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</si>
  <si>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</si>
  <si>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</si>
  <si>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</si>
  <si>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</si>
  <si>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</si>
  <si>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</si>
  <si>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</si>
  <si>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</si>
  <si>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</si>
  <si>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</si>
  <si>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</si>
  <si>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</si>
  <si>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</si>
  <si>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</si>
  <si>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</si>
  <si>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</si>
  <si>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</si>
  <si>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</si>
  <si>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</si>
  <si>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</si>
  <si>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</si>
  <si>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</si>
  <si>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</si>
  <si>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</si>
  <si>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</si>
  <si>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</si>
  <si>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</si>
  <si>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</si>
  <si>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</si>
  <si>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</si>
  <si>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</si>
  <si>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</si>
  <si>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</si>
  <si>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</si>
  <si>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</si>
  <si>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</si>
  <si>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</si>
  <si>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</si>
  <si>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</si>
  <si>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</si>
  <si>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</si>
  <si>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</si>
  <si>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</si>
  <si>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</si>
  <si>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</si>
  <si>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</si>
  <si>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</si>
  <si>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</si>
  <si>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</si>
  <si>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</si>
  <si>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</si>
  <si>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</si>
  <si>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</si>
  <si>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</si>
  <si>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</si>
  <si>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</si>
  <si>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</si>
  <si>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</si>
  <si>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</si>
  <si>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</si>
  <si>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</si>
  <si>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</si>
  <si>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</si>
  <si>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</si>
  <si>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</si>
  <si>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</si>
  <si>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</si>
  <si>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</si>
  <si>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</si>
  <si>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</si>
  <si>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</si>
  <si>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</si>
  <si>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</si>
  <si>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</si>
  <si>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</si>
  <si>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</si>
  <si>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</si>
  <si>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</si>
  <si>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</si>
  <si>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</si>
  <si>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</si>
  <si>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</si>
  <si>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</si>
  <si>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</si>
  <si>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</si>
  <si>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</si>
  <si>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</si>
  <si>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</si>
  <si>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</si>
  <si>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</si>
  <si>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</si>
  <si>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</si>
  <si>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</si>
  <si>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</si>
  <si>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</si>
  <si>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</si>
  <si>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</si>
  <si>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</si>
  <si>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</si>
  <si>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</si>
  <si>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</si>
  <si>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</si>
  <si>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</si>
  <si>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</si>
  <si>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</si>
  <si>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</si>
  <si>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</si>
  <si>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</si>
  <si>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</si>
  <si>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</si>
  <si>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</si>
  <si>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</si>
  <si>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</si>
  <si>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</si>
  <si>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</si>
  <si>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</si>
  <si>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</si>
  <si>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</si>
  <si>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</si>
  <si>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</si>
  <si>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</si>
  <si>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</si>
  <si>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</si>
  <si>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</si>
  <si>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</si>
  <si>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</si>
  <si>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</si>
  <si>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</si>
  <si>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</si>
  <si>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</si>
  <si>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</si>
  <si>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</si>
  <si>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</si>
  <si>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</si>
  <si>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</si>
  <si>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</si>
  <si>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</si>
  <si>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</si>
  <si>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</si>
  <si>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</si>
  <si>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</si>
  <si>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</si>
  <si>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</si>
  <si>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</si>
  <si>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</si>
  <si>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</si>
  <si>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</si>
  <si>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</si>
  <si>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</si>
  <si>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</si>
  <si>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</si>
  <si>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</si>
  <si>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</si>
  <si>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</si>
  <si>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</si>
  <si>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</si>
  <si>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</si>
  <si>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</si>
  <si>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</si>
  <si>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</si>
  <si>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</si>
  <si>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</si>
  <si>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</si>
  <si>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</si>
  <si>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</si>
  <si>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</si>
  <si>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</si>
  <si>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</si>
  <si>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</si>
  <si>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</si>
  <si>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</si>
  <si>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</si>
  <si>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</si>
  <si>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</si>
  <si>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</si>
  <si>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</si>
  <si>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</si>
  <si>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</si>
  <si>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</si>
  <si>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</si>
  <si>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</si>
  <si>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</si>
  <si>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</si>
  <si>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</si>
  <si>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</si>
  <si>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</si>
  <si>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</si>
  <si>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</si>
  <si>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</si>
  <si>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</si>
  <si>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</si>
  <si>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</si>
  <si>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</si>
  <si>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</si>
  <si>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</si>
  <si>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</si>
  <si>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</si>
  <si>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</si>
  <si>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</si>
  <si>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</si>
  <si>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</si>
  <si>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</si>
  <si>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</si>
  <si>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</si>
  <si>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</si>
  <si>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</si>
  <si>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</si>
  <si>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</si>
  <si>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</si>
  <si>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</si>
  <si>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</si>
  <si>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</si>
  <si>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</si>
  <si>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</si>
  <si>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</si>
  <si>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</si>
  <si>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</si>
  <si>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</si>
  <si>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</si>
  <si>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</si>
  <si>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</si>
  <si>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</si>
  <si>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</si>
  <si>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</si>
  <si>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</si>
  <si>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</si>
  <si>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</si>
  <si>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</si>
  <si>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</si>
  <si>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</si>
  <si>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</si>
  <si>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</si>
  <si>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</si>
  <si>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</si>
  <si>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</si>
  <si>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</si>
  <si>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</si>
  <si>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</si>
  <si>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</si>
  <si>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</si>
  <si>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</si>
  <si>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</si>
  <si>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</si>
  <si>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</si>
  <si>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</si>
  <si>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</si>
  <si>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</si>
  <si>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</si>
  <si>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</si>
  <si>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</si>
  <si>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</si>
  <si>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</si>
  <si>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</si>
  <si>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</si>
  <si>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</si>
  <si>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</si>
  <si>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</si>
  <si>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</si>
  <si>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</si>
  <si>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</si>
  <si>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</si>
  <si>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</si>
  <si>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</si>
  <si>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</si>
  <si>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</si>
  <si>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</si>
  <si>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</si>
  <si>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</si>
  <si>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</si>
  <si>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</si>
  <si>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</si>
  <si>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</si>
  <si>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</si>
  <si>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</si>
  <si>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</si>
  <si>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</si>
  <si>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</si>
  <si>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</si>
  <si>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</si>
  <si>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</si>
  <si>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</si>
  <si>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</si>
  <si>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</si>
  <si>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</si>
  <si>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</si>
  <si>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</si>
  <si>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</si>
  <si>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</si>
  <si>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</si>
  <si>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</si>
  <si>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</si>
  <si>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</si>
  <si>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</si>
  <si>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</si>
  <si>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</si>
  <si>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</si>
  <si>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</si>
  <si>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</si>
  <si>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</si>
  <si>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</si>
  <si>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</si>
  <si>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</si>
  <si>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</si>
  <si>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</si>
  <si>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</si>
  <si>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</si>
  <si>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</si>
  <si>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</si>
  <si>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</si>
  <si>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</si>
  <si>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</si>
  <si>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</si>
  <si>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</si>
  <si>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</si>
  <si>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</si>
  <si>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</si>
  <si>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</si>
  <si>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</si>
  <si>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</si>
  <si>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</si>
  <si>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</si>
  <si>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</si>
  <si>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</si>
  <si>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</si>
  <si>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</si>
  <si>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</si>
  <si>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</si>
  <si>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</si>
  <si>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</si>
  <si>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</si>
  <si>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</si>
  <si>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</si>
  <si>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</si>
  <si>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</si>
  <si>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</si>
  <si>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</si>
  <si>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</si>
  <si>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</si>
  <si>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</si>
  <si>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</si>
  <si>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</si>
  <si>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</si>
  <si>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</si>
  <si>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</si>
  <si>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</si>
  <si>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</si>
  <si>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</si>
  <si>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</si>
  <si>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</si>
  <si>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</si>
  <si>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</si>
  <si>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</si>
  <si>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</si>
  <si>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</si>
  <si>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</si>
  <si>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</si>
  <si>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</si>
  <si>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</si>
  <si>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</si>
  <si>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</si>
  <si>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</si>
  <si>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</si>
  <si>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</si>
  <si>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</si>
  <si>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</si>
  <si>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</si>
  <si>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</si>
  <si>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</si>
  <si>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</si>
  <si>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</si>
  <si>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</si>
  <si>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</si>
  <si>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</si>
  <si>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</si>
  <si>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</si>
  <si>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</si>
  <si>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</si>
  <si>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</si>
  <si>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</si>
  <si>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</si>
  <si>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</si>
  <si>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</si>
  <si>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</si>
  <si>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</si>
  <si>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</si>
  <si>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</si>
  <si>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</si>
  <si>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</si>
  <si>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</si>
  <si>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</si>
  <si>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</si>
  <si>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</si>
  <si>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</si>
  <si>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</si>
  <si>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</si>
  <si>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</si>
  <si>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</si>
  <si>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</si>
  <si>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</si>
  <si>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</si>
  <si>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</si>
  <si>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</si>
  <si>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</si>
  <si>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</si>
  <si>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</si>
  <si>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</si>
  <si>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</si>
  <si>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</si>
  <si>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</si>
  <si>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</si>
  <si>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</si>
  <si>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</si>
  <si>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</si>
  <si>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</si>
  <si>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</si>
  <si>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</si>
  <si>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</si>
  <si>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</si>
  <si>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</si>
  <si>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</si>
  <si>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</si>
  <si>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</si>
  <si>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</si>
  <si>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</si>
  <si>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</si>
  <si>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</si>
  <si>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</si>
  <si>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</si>
  <si>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</si>
  <si>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</si>
  <si>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</si>
  <si>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</si>
  <si>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</si>
  <si>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</si>
  <si>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</si>
  <si>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</si>
  <si>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</si>
  <si>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</si>
  <si>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</si>
  <si>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</si>
  <si>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</si>
  <si>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</si>
  <si>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</si>
  <si>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</si>
  <si>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</si>
  <si>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</si>
  <si>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</si>
  <si>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</si>
  <si>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</si>
  <si>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</si>
  <si>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</si>
  <si>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</si>
  <si>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</si>
  <si>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</si>
  <si>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</si>
  <si>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</si>
  <si>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</si>
  <si>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</si>
  <si>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</si>
  <si>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</si>
  <si>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</si>
  <si>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</si>
  <si>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</si>
  <si>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</si>
  <si>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</si>
  <si>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</si>
  <si>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</si>
  <si>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</si>
  <si>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</si>
  <si>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</si>
  <si>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</si>
  <si>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</si>
  <si>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</si>
  <si>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</si>
  <si>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</si>
  <si>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</si>
  <si>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</si>
  <si>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</si>
  <si>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</si>
  <si>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</si>
  <si>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</si>
  <si>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</si>
  <si>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</si>
  <si>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</si>
  <si>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</si>
  <si>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</si>
  <si>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</si>
  <si>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</si>
  <si>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</si>
  <si>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</si>
  <si>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</si>
  <si>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</si>
  <si>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</si>
  <si>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</si>
  <si>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</si>
  <si>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</si>
  <si>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</si>
  <si>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</si>
  <si>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</si>
  <si>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</si>
  <si>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</si>
  <si>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</si>
  <si>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</si>
  <si>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</si>
  <si>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</si>
  <si>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</si>
  <si>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</si>
  <si>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</si>
  <si>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</si>
  <si>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</si>
  <si>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</si>
  <si>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</si>
  <si>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</si>
  <si>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</si>
  <si>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</si>
  <si>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</si>
  <si>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</si>
  <si>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</si>
  <si>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</si>
  <si>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</si>
  <si>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</si>
  <si>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</si>
  <si>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</si>
  <si>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</si>
  <si>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</si>
  <si>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</si>
  <si>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</si>
  <si>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</si>
  <si>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</si>
  <si>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</si>
  <si>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</si>
  <si>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</si>
  <si>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</si>
  <si>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</si>
  <si>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</si>
  <si>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</si>
  <si>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</si>
  <si>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</si>
  <si>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</si>
  <si>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</si>
  <si>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</si>
  <si>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</si>
  <si>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</si>
  <si>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</si>
  <si>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</si>
  <si>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</si>
  <si>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</si>
  <si>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</si>
  <si>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</si>
  <si>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</si>
  <si>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</si>
  <si>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</si>
  <si>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</si>
  <si>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</si>
  <si>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</si>
  <si>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</si>
  <si>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</si>
  <si>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</si>
  <si>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</si>
  <si>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</si>
  <si>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</si>
  <si>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</si>
  <si>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</si>
  <si>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</si>
  <si>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</si>
  <si>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</si>
  <si>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</si>
  <si>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</si>
  <si>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</si>
  <si>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</si>
  <si>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</si>
  <si>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</si>
  <si>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</si>
  <si>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</si>
  <si>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</si>
  <si>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</si>
  <si>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</si>
  <si>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</si>
  <si>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</si>
  <si>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</si>
  <si>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</si>
  <si>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</si>
  <si>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</si>
  <si>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</si>
  <si>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</si>
  <si>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</si>
  <si>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</si>
  <si>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</si>
  <si>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</si>
  <si>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</si>
  <si>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</si>
  <si>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</si>
  <si>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</si>
  <si>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</si>
  <si>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</si>
  <si>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</si>
  <si>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</si>
  <si>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</si>
  <si>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</si>
  <si>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</si>
  <si>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</si>
  <si>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</si>
  <si>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</si>
  <si>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</si>
  <si>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</si>
  <si>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</si>
  <si>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</si>
  <si>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</si>
  <si>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</si>
  <si>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</si>
  <si>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</si>
  <si>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</si>
  <si>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</si>
  <si>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</si>
  <si>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</si>
  <si>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</si>
  <si>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</si>
  <si>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</si>
  <si>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</si>
  <si>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</si>
  <si>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</si>
  <si>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</si>
  <si>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</si>
  <si>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</si>
  <si>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</si>
  <si>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</si>
  <si>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</si>
  <si>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</si>
  <si>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</si>
  <si>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</si>
  <si>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</si>
  <si>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</si>
  <si>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</si>
  <si>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</si>
  <si>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</si>
  <si>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</si>
  <si>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</si>
  <si>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</si>
  <si>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</si>
  <si>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</si>
  <si>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</si>
  <si>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</si>
  <si>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</si>
  <si>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</si>
  <si>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</si>
  <si>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</si>
  <si>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</si>
  <si>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</si>
  <si>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</si>
  <si>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</si>
  <si>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</si>
  <si>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</si>
  <si>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</si>
  <si>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</si>
  <si>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</si>
  <si>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</si>
  <si>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</si>
  <si>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</si>
  <si>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</si>
  <si>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</si>
  <si>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</si>
  <si>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</si>
  <si>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</si>
  <si>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</si>
  <si>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</si>
  <si>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</si>
  <si>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</si>
  <si>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</si>
  <si>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</si>
  <si>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</si>
  <si>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</si>
  <si>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</si>
  <si>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</si>
  <si>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</si>
  <si>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</si>
  <si>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</si>
  <si>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</si>
  <si>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</si>
  <si>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</si>
  <si>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</si>
  <si>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</si>
  <si>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</si>
  <si>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</si>
  <si>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</si>
  <si>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</si>
  <si>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</si>
  <si>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</si>
  <si>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</si>
  <si>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</si>
  <si>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</si>
  <si>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</si>
  <si>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</si>
  <si>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</si>
  <si>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</si>
  <si>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</si>
  <si>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</si>
  <si>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</si>
  <si>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</si>
  <si>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</si>
  <si>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</si>
  <si>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</si>
  <si>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</si>
  <si>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</si>
  <si>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</si>
  <si>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</si>
  <si>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</si>
  <si>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</si>
  <si>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</si>
  <si>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</si>
  <si>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</si>
  <si>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</si>
  <si>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</si>
  <si>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</si>
  <si>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</si>
  <si>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</si>
  <si>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</si>
  <si>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</si>
  <si>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</si>
  <si>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</si>
  <si>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</si>
  <si>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</si>
  <si>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</si>
  <si>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</si>
  <si>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</si>
  <si>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</si>
  <si>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</si>
  <si>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</si>
  <si>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</si>
  <si>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</si>
  <si>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</si>
  <si>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</si>
  <si>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</si>
  <si>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</si>
  <si>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</si>
  <si>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</si>
  <si>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</si>
  <si>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</si>
  <si>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</si>
  <si>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</si>
  <si>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</si>
  <si>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</si>
  <si>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</si>
  <si>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</si>
  <si>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</si>
  <si>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</si>
  <si>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</si>
  <si>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</si>
  <si>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</si>
  <si>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</si>
  <si>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</si>
  <si>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</si>
  <si>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</si>
  <si>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</si>
  <si>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</si>
  <si>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</si>
  <si>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</si>
  <si>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</si>
  <si>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</si>
  <si>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</si>
  <si>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</si>
  <si>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</si>
  <si>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</si>
  <si>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</si>
  <si>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</si>
  <si>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</si>
  <si>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</si>
  <si>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</si>
  <si>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</si>
  <si>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</si>
  <si>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</si>
  <si>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</si>
  <si>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</si>
  <si>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</si>
  <si>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</si>
  <si>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</si>
  <si>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</si>
  <si>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</si>
  <si>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</si>
  <si>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</si>
  <si>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</si>
  <si>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</si>
  <si>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</si>
  <si>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</si>
  <si>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</si>
  <si>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</si>
  <si>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</si>
  <si>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</si>
  <si>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</si>
  <si>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</si>
  <si>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</si>
  <si>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</si>
  <si>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</si>
  <si>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</si>
  <si>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</si>
  <si>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</si>
  <si>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</si>
  <si>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</si>
  <si>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</si>
  <si>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</si>
  <si>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</si>
  <si>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</si>
  <si>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</si>
  <si>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</si>
  <si>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</si>
  <si>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</si>
  <si>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</si>
  <si>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</si>
  <si>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</si>
  <si>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</si>
  <si>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</si>
  <si>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</si>
  <si>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</si>
  <si>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</si>
  <si>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</si>
  <si>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</si>
  <si>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</si>
  <si>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</si>
  <si>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</si>
  <si>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</si>
  <si>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</si>
  <si>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</si>
  <si>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</si>
  <si>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</si>
  <si>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</si>
  <si>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</si>
  <si>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</si>
  <si>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</si>
  <si>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</si>
  <si>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</si>
  <si>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</si>
  <si>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</si>
  <si>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</si>
  <si>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</si>
  <si>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</si>
  <si>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</si>
  <si>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</si>
  <si>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</si>
  <si>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</si>
  <si>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</si>
  <si>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</si>
  <si>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</si>
  <si>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</si>
  <si>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</si>
  <si>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</si>
  <si>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</si>
  <si>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</si>
  <si>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</si>
  <si>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</si>
  <si>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</si>
  <si>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</si>
  <si>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</si>
  <si>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</si>
  <si>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</si>
  <si>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</si>
  <si>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</si>
  <si>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</si>
  <si>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</si>
  <si>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</si>
  <si>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</si>
  <si>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</si>
  <si>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</si>
  <si>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</si>
  <si>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</si>
  <si>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</si>
  <si>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</si>
  <si>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</si>
  <si>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</si>
  <si>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</si>
  <si>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</si>
  <si>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</si>
  <si>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</si>
  <si>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</si>
  <si>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</si>
  <si>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</si>
  <si>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</si>
  <si>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</si>
  <si>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</si>
  <si>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</si>
  <si>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</si>
  <si>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</si>
  <si>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</si>
  <si>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</si>
  <si>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</si>
  <si>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</si>
  <si>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</si>
  <si>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</si>
  <si>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</si>
  <si>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</si>
  <si>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</si>
  <si>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</si>
  <si>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</si>
  <si>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</si>
  <si>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</si>
  <si>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</si>
  <si>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</si>
  <si>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</si>
  <si>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</si>
  <si>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</si>
  <si>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</si>
  <si>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</si>
  <si>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</si>
  <si>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</si>
  <si>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</si>
  <si>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</si>
  <si>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</si>
  <si>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</si>
  <si>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</si>
  <si>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</si>
  <si>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</si>
  <si>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</si>
  <si>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</si>
  <si>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</si>
  <si>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</si>
  <si>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</si>
  <si>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</si>
  <si>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</si>
  <si>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</si>
  <si>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</si>
  <si>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</si>
  <si>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</si>
  <si>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</si>
  <si>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</si>
  <si>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</si>
  <si>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</si>
  <si>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</si>
  <si>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</si>
  <si>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</si>
  <si>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</si>
  <si>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</si>
  <si>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</si>
  <si>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</si>
  <si>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</si>
  <si>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</si>
  <si>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</si>
  <si>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</si>
  <si>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</si>
  <si>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</si>
  <si>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</si>
  <si>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</si>
  <si>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</si>
  <si>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</si>
  <si>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</si>
  <si>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</si>
  <si>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</si>
  <si>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</si>
  <si>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</si>
  <si>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</si>
  <si>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</si>
  <si>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</si>
  <si>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</si>
  <si>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</si>
  <si>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</si>
  <si>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</si>
  <si>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</si>
  <si>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</si>
  <si>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</si>
  <si>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</si>
  <si>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</si>
  <si>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</si>
  <si>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</si>
  <si>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</si>
  <si>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</si>
  <si>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</si>
  <si>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</si>
  <si>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</si>
  <si>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</si>
  <si>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</si>
  <si>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</si>
  <si>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</si>
  <si>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</si>
  <si>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</si>
  <si>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</si>
  <si>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</si>
  <si>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</si>
  <si>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</si>
  <si>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</si>
  <si>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</si>
  <si>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</si>
  <si>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</si>
  <si>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</si>
  <si>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</si>
  <si>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</si>
  <si>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</si>
  <si>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</si>
  <si>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</si>
  <si>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</si>
  <si>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</si>
  <si>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</si>
  <si>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</si>
  <si>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</si>
  <si>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</si>
  <si>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</si>
  <si>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</si>
  <si>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</si>
  <si>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</si>
  <si>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</si>
  <si>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</si>
  <si>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</si>
  <si>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</si>
  <si>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</si>
  <si>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</si>
  <si>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</si>
  <si>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</si>
  <si>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</si>
  <si>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</si>
  <si>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</si>
  <si>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</si>
  <si>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</si>
  <si>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</si>
  <si>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</si>
  <si>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</si>
  <si>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</si>
  <si>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</si>
  <si>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</si>
  <si>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</si>
  <si>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</si>
  <si>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</si>
  <si>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</si>
  <si>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</si>
  <si>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</si>
  <si>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</si>
  <si>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</si>
  <si>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</si>
  <si>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</si>
  <si>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</si>
  <si>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</si>
  <si>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</si>
  <si>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</si>
  <si>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</si>
  <si>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</si>
  <si>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</si>
  <si>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</si>
  <si>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</si>
  <si>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</si>
  <si>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</si>
  <si>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</si>
  <si>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</si>
  <si>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</si>
  <si>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</si>
  <si>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</si>
  <si>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</si>
  <si>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</si>
  <si>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</si>
  <si>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</si>
  <si>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</si>
  <si>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</si>
  <si>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</si>
  <si>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</si>
  <si>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</si>
  <si>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</si>
  <si>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</si>
  <si>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</si>
  <si>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</si>
  <si>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</si>
  <si>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</si>
  <si>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</si>
  <si>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</si>
  <si>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</si>
  <si>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</si>
  <si>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</si>
  <si>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</si>
  <si>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</si>
  <si>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</si>
  <si>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</si>
  <si>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</si>
  <si>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</si>
  <si>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</si>
  <si>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</si>
  <si>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</si>
  <si>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</si>
  <si>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</si>
  <si>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</si>
  <si>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</si>
  <si>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</si>
  <si>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</si>
  <si>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</si>
  <si>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</si>
  <si>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</si>
  <si>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</si>
  <si>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</si>
  <si>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</si>
  <si>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</si>
  <si>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</si>
  <si>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</si>
  <si>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</si>
  <si>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</si>
  <si>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</si>
  <si>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</si>
  <si>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</si>
  <si>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</si>
  <si>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</si>
  <si>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</si>
  <si>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</si>
  <si>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</si>
  <si>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</si>
  <si>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</si>
  <si>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</si>
  <si>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</si>
  <si>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</si>
  <si>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</si>
  <si>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</si>
  <si>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</si>
  <si>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</si>
  <si>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</si>
  <si>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</si>
  <si>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</si>
  <si>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</si>
  <si>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</si>
  <si>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</si>
  <si>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</si>
  <si>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</si>
  <si>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</si>
  <si>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</si>
  <si>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</si>
  <si>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</si>
  <si>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</si>
  <si>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</si>
  <si>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</si>
  <si>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</si>
  <si>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</si>
  <si>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</si>
  <si>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</si>
  <si>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</si>
  <si>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</si>
  <si>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</si>
  <si>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</si>
  <si>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</si>
  <si>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</si>
  <si>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</si>
  <si>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</si>
  <si>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</si>
  <si>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</si>
  <si>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</si>
  <si>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</si>
  <si>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</si>
  <si>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</si>
  <si>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</si>
  <si>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</si>
  <si>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</si>
  <si>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</si>
  <si>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</si>
  <si>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</si>
  <si>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</si>
  <si>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</si>
  <si>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</si>
  <si>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</si>
  <si>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</si>
  <si>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</si>
  <si>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</si>
  <si>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</si>
  <si>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</si>
  <si>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</si>
  <si>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</si>
  <si>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</si>
  <si>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</si>
  <si>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</si>
  <si>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</si>
  <si>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</si>
  <si>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</si>
  <si>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</si>
  <si>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</si>
  <si>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</si>
  <si>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</si>
  <si>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</si>
  <si>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</si>
  <si>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</si>
  <si>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</si>
  <si>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</si>
  <si>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</si>
  <si>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</si>
  <si>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</si>
  <si>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</si>
  <si>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</si>
  <si>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</si>
  <si>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</si>
  <si>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</si>
  <si>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</si>
  <si>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</si>
  <si>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</si>
  <si>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</si>
  <si>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</si>
  <si>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</si>
  <si>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</si>
  <si>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</si>
  <si>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</si>
  <si>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</si>
  <si>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</si>
  <si>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</si>
  <si>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</si>
  <si>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</si>
  <si>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</si>
  <si>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</si>
  <si>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</si>
  <si>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</si>
  <si>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</si>
  <si>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</si>
  <si>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</si>
  <si>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</si>
  <si>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</si>
  <si>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</si>
  <si>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</si>
  <si>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</si>
  <si>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</si>
  <si>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</si>
  <si>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</si>
  <si>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</si>
  <si>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</si>
  <si>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</si>
  <si>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</si>
  <si>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</si>
  <si>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</si>
  <si>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</si>
  <si>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</si>
  <si>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</si>
  <si>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</si>
  <si>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</si>
  <si>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</si>
  <si>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</si>
  <si>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</si>
  <si>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</si>
  <si>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</si>
  <si>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</si>
  <si>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</si>
  <si>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</si>
  <si>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</si>
  <si>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</si>
  <si>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</si>
  <si>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</si>
  <si>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</si>
  <si>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</si>
  <si>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</si>
  <si>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</si>
  <si>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</si>
  <si>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</si>
  <si>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</si>
  <si>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</si>
  <si>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</si>
  <si>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</si>
  <si>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</si>
  <si>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</si>
  <si>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</si>
  <si>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</si>
  <si>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</si>
  <si>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</si>
  <si>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</si>
  <si>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</si>
  <si>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</si>
  <si>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</si>
  <si>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</si>
  <si>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</si>
  <si>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</si>
  <si>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</si>
  <si>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</si>
  <si>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</si>
  <si>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</si>
  <si>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</si>
  <si>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</si>
  <si>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</si>
  <si>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</si>
  <si>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</si>
  <si>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</si>
  <si>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</si>
  <si>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</si>
  <si>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</si>
  <si>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</si>
  <si>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</si>
  <si>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</si>
  <si>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</si>
  <si>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</si>
  <si>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</si>
  <si>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</si>
  <si>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</si>
  <si>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</si>
  <si>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</si>
  <si>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</si>
  <si>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</si>
  <si>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</si>
  <si>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</si>
  <si>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</si>
  <si>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</si>
  <si>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</si>
  <si>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</si>
  <si>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</si>
  <si>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</si>
  <si>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</si>
  <si>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</si>
  <si>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</si>
  <si>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</si>
  <si>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</si>
  <si>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</si>
  <si>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</si>
  <si>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</si>
  <si>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</si>
  <si>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</si>
  <si>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</si>
  <si>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</si>
  <si>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</si>
  <si>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</si>
  <si>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</si>
  <si>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</si>
  <si>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</si>
  <si>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</si>
  <si>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</si>
  <si>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</si>
  <si>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</si>
  <si>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</si>
  <si>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</si>
  <si>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</si>
  <si>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</si>
  <si>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</si>
  <si>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</si>
  <si>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</si>
  <si>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</si>
  <si>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</si>
  <si>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</si>
  <si>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</si>
  <si>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</si>
  <si>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</si>
  <si>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</si>
  <si>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</si>
  <si>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</si>
  <si>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</si>
  <si>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</si>
  <si>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</si>
  <si>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</si>
  <si>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</si>
  <si>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</si>
  <si>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</si>
  <si>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</si>
  <si>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</si>
  <si>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</si>
  <si>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</si>
  <si>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</si>
  <si>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</si>
  <si>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</si>
  <si>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</si>
  <si>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</si>
  <si>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</si>
  <si>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</si>
  <si>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</si>
  <si>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</si>
  <si>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</si>
  <si>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</si>
  <si>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</si>
  <si>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</si>
  <si>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</si>
  <si>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</si>
  <si>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</si>
  <si>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</si>
  <si>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</si>
  <si>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</si>
  <si>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</si>
  <si>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</si>
  <si>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</si>
  <si>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</si>
  <si>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</si>
  <si>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</si>
  <si>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</si>
  <si>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</si>
  <si>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</si>
  <si>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</si>
  <si>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</si>
  <si>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</si>
  <si>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</si>
  <si>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</si>
  <si>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</si>
  <si>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</si>
  <si>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</si>
  <si>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</si>
  <si>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</si>
  <si>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</si>
  <si>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</si>
  <si>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</si>
  <si>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</si>
  <si>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</si>
  <si>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</si>
  <si>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</si>
  <si>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</si>
  <si>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</si>
  <si>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</si>
  <si>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</si>
  <si>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</si>
  <si>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</si>
  <si>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</si>
  <si>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</si>
  <si>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</si>
  <si>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</si>
  <si>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</si>
  <si>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</si>
  <si>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</si>
  <si>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</si>
  <si>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</si>
  <si>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</si>
  <si>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</si>
  <si>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</si>
  <si>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</si>
  <si>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</si>
  <si>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</si>
  <si>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</si>
  <si>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</si>
  <si>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</si>
  <si>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</si>
  <si>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</si>
  <si>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</si>
  <si>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</si>
  <si>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</si>
  <si>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</si>
  <si>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</si>
  <si>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</si>
  <si>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</si>
  <si>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</si>
  <si>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</si>
  <si>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</si>
  <si>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</si>
  <si>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</si>
  <si>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</si>
  <si>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</si>
  <si>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</si>
  <si>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</si>
  <si>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</si>
  <si>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</si>
  <si>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</si>
  <si>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</si>
  <si>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</si>
  <si>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</si>
  <si>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</si>
  <si>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</si>
  <si>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</si>
  <si>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</si>
  <si>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</si>
  <si>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</si>
  <si>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</si>
  <si>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</si>
  <si>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</si>
  <si>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</si>
  <si>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</si>
  <si>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</si>
  <si>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</si>
  <si>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</si>
  <si>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</si>
  <si>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</si>
  <si>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</si>
  <si>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</si>
  <si>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</si>
  <si>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</si>
  <si>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</si>
  <si>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</si>
  <si>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</si>
  <si>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</si>
  <si>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</si>
  <si>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</si>
  <si>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</si>
  <si>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</si>
  <si>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</si>
  <si>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</si>
  <si>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</si>
  <si>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</si>
  <si>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</si>
  <si>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</si>
  <si>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</si>
  <si>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</si>
  <si>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</si>
  <si>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</si>
  <si>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</si>
  <si>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</si>
  <si>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</si>
  <si>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</si>
  <si>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</si>
  <si>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</si>
  <si>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</si>
  <si>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</si>
  <si>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</si>
  <si>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</si>
  <si>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</si>
  <si>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</si>
  <si>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</si>
  <si>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</si>
  <si>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</si>
  <si>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</si>
  <si>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</si>
  <si>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</si>
  <si>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</si>
  <si>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</si>
  <si>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</si>
  <si>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</si>
  <si>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</si>
  <si>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</si>
  <si>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</si>
  <si>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</si>
  <si>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</si>
  <si>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</si>
  <si>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</si>
  <si>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</si>
  <si>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</si>
  <si>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</si>
  <si>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</si>
  <si>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</si>
  <si>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</si>
  <si>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</si>
  <si>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</si>
  <si>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</si>
  <si>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</si>
  <si>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</si>
  <si>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</si>
  <si>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</si>
  <si>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</si>
  <si>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</si>
  <si>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</si>
  <si>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</si>
  <si>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</si>
  <si>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</si>
  <si>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</si>
  <si>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</si>
  <si>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</si>
  <si>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</si>
  <si>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</si>
  <si>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</si>
  <si>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</si>
  <si>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</si>
  <si>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</si>
  <si>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</si>
  <si>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</si>
  <si>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</si>
  <si>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</si>
  <si>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</si>
  <si>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</si>
  <si>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</si>
  <si>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</si>
  <si>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</si>
  <si>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</si>
  <si>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</si>
  <si>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</si>
  <si>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</si>
  <si>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</si>
  <si>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</si>
  <si>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</si>
  <si>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</si>
  <si>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</si>
  <si>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</si>
  <si>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</si>
  <si>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</si>
  <si>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</si>
  <si>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</si>
  <si>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</si>
  <si>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</si>
  <si>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</si>
  <si>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</si>
  <si>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</si>
  <si>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</si>
  <si>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</si>
  <si>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</si>
  <si>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</si>
  <si>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</si>
  <si>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</si>
  <si>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</si>
  <si>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</si>
  <si>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</si>
  <si>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</si>
  <si>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</si>
  <si>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</si>
  <si>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</si>
  <si>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</si>
  <si>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</si>
  <si>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</si>
  <si>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</si>
  <si>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</si>
  <si>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</si>
  <si>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</si>
  <si>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</si>
  <si>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</si>
  <si>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</si>
  <si>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</si>
  <si>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</si>
  <si>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</si>
  <si>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</si>
  <si>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</si>
  <si>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</si>
  <si>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</si>
  <si>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</si>
  <si>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</si>
  <si>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</si>
  <si>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</si>
  <si>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</si>
  <si>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</si>
  <si>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</si>
  <si>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</si>
  <si>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</si>
  <si>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</si>
  <si>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</si>
  <si>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</si>
  <si>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</si>
  <si>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</si>
  <si>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</si>
  <si>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</si>
  <si>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</si>
  <si>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</si>
  <si>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</si>
  <si>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</si>
  <si>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</si>
  <si>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</si>
  <si>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</si>
  <si>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</si>
  <si>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</si>
  <si>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</si>
  <si>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</si>
  <si>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</si>
  <si>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</si>
  <si>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</si>
  <si>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</si>
  <si>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</si>
  <si>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</si>
  <si>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</si>
  <si>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</si>
  <si>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</si>
  <si>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</si>
  <si>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</si>
  <si>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</si>
  <si>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</si>
  <si>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</si>
  <si>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</si>
  <si>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</si>
  <si>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</si>
  <si>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</si>
  <si>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</si>
  <si>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</si>
  <si>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</si>
  <si>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</si>
  <si>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</si>
  <si>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</si>
  <si>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</si>
  <si>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</si>
  <si>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</si>
  <si>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</si>
  <si>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</si>
  <si>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</si>
  <si>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</si>
  <si>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</si>
  <si>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</si>
  <si>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</si>
  <si>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</si>
  <si>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</si>
  <si>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</si>
  <si>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</si>
  <si>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</si>
  <si>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</si>
  <si>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</si>
  <si>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</si>
  <si>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</si>
  <si>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</si>
  <si>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</si>
  <si>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</si>
  <si>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</si>
  <si>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</si>
  <si>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</si>
  <si>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</si>
  <si>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</si>
  <si>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</si>
  <si>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</si>
  <si>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</si>
  <si>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</si>
  <si>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</si>
  <si>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</si>
  <si>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</si>
  <si>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</si>
  <si>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</si>
  <si>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</si>
  <si>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</si>
  <si>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</si>
  <si>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</si>
  <si>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</si>
  <si>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</si>
  <si>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</si>
  <si>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</si>
  <si>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</si>
  <si>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</si>
  <si>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</si>
  <si>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</si>
  <si>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</si>
  <si>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</si>
  <si>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</si>
  <si>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</si>
  <si>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</si>
  <si>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</si>
  <si>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</si>
  <si>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</si>
  <si>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</si>
  <si>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</si>
  <si>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</si>
  <si>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</si>
  <si>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</si>
  <si>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</si>
  <si>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</si>
  <si>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</si>
  <si>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</si>
  <si>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</si>
  <si>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</si>
  <si>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</si>
  <si>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</si>
  <si>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</si>
  <si>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</si>
  <si>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</si>
  <si>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</si>
  <si>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</si>
  <si>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</si>
  <si>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</si>
  <si>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</si>
  <si>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</si>
  <si>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</si>
  <si>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</si>
  <si>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</si>
  <si>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</si>
  <si>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</si>
  <si>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</si>
  <si>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</si>
  <si>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</si>
  <si>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</si>
  <si>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</si>
  <si>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</si>
  <si>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</si>
  <si>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</si>
  <si>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</si>
  <si>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</si>
  <si>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</si>
  <si>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</si>
  <si>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</si>
  <si>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</si>
  <si>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</si>
  <si>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</si>
  <si>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</si>
  <si>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</si>
  <si>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</si>
  <si>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</si>
  <si>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</si>
  <si>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</si>
  <si>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</si>
  <si>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</si>
  <si>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</si>
  <si>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</si>
  <si>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</si>
  <si>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</si>
  <si>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</si>
  <si>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</si>
  <si>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</si>
  <si>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</si>
  <si>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</si>
  <si>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</si>
  <si>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</si>
  <si>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</si>
  <si>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</si>
  <si>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</si>
  <si>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</si>
  <si>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</si>
  <si>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</si>
  <si>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</si>
  <si>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</si>
  <si>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</si>
  <si>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</si>
  <si>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</si>
  <si>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</si>
  <si>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</si>
  <si>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</si>
  <si>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</si>
  <si>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</si>
  <si>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</si>
  <si>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</si>
  <si>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</si>
  <si>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</si>
  <si>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</si>
  <si>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</si>
  <si>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</si>
  <si>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</si>
  <si>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</si>
  <si>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</si>
  <si>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</si>
  <si>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</si>
  <si>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</si>
  <si>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</si>
  <si>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</si>
  <si>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</si>
  <si>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</si>
  <si>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</si>
  <si>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</si>
  <si>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</si>
  <si>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</si>
  <si>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</si>
  <si>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</si>
  <si>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</si>
  <si>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</si>
  <si>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</si>
  <si>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</si>
  <si>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</si>
  <si>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</si>
  <si>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</si>
  <si>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</si>
  <si>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</si>
  <si>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</si>
  <si>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</si>
  <si>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</si>
  <si>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</si>
  <si>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</si>
  <si>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</si>
  <si>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</si>
  <si>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</si>
  <si>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</si>
  <si>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</si>
  <si>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</si>
  <si>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</si>
  <si>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</si>
  <si>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</si>
  <si>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</si>
  <si>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</si>
  <si>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</si>
  <si>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</si>
  <si>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</si>
  <si>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</si>
  <si>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</si>
  <si>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</si>
  <si>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</si>
  <si>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</si>
  <si>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</si>
  <si>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</si>
  <si>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</si>
  <si>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</si>
  <si>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</si>
  <si>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</si>
  <si>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</si>
  <si>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</si>
  <si>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</si>
  <si>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</si>
  <si>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</si>
  <si>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</si>
  <si>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</si>
  <si>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</si>
  <si>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</si>
  <si>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</si>
  <si>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</si>
  <si>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</si>
  <si>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</si>
  <si>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</si>
  <si>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</si>
  <si>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</si>
  <si>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</si>
  <si>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</si>
  <si>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</si>
  <si>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</si>
  <si>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</si>
  <si>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</si>
  <si>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</si>
  <si>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</si>
  <si>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</si>
  <si>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</si>
  <si>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</si>
  <si>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</si>
  <si>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</si>
  <si>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</si>
  <si>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</si>
  <si>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</si>
  <si>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</si>
  <si>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</si>
  <si>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</si>
  <si>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</si>
  <si>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</si>
  <si>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</si>
  <si>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</si>
  <si>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</si>
  <si>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</si>
  <si>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</si>
  <si>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</si>
  <si>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</si>
  <si>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</si>
  <si>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</si>
  <si>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</si>
  <si>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</si>
  <si>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</si>
  <si>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</si>
  <si>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</si>
  <si>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</si>
  <si>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</si>
  <si>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</si>
  <si>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</si>
  <si>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</si>
  <si>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</si>
  <si>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</si>
  <si>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</si>
  <si>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</si>
  <si>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</si>
  <si>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</si>
  <si>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</si>
  <si>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</si>
  <si>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</si>
  <si>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</si>
  <si>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</si>
  <si>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</si>
  <si>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</si>
  <si>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</si>
  <si>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</si>
  <si>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</si>
  <si>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</si>
  <si>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</si>
  <si>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</si>
  <si>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</si>
  <si>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</si>
  <si>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</si>
  <si>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</si>
  <si>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</si>
  <si>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</si>
  <si>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</si>
  <si>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</si>
  <si>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</si>
  <si>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</si>
  <si>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</si>
  <si>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</si>
  <si>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</si>
  <si>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</si>
  <si>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</si>
  <si>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</si>
  <si>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</si>
  <si>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</si>
  <si>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</si>
  <si>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</si>
  <si>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</si>
  <si>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</si>
  <si>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</si>
  <si>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</si>
  <si>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</si>
  <si>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</si>
  <si>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</si>
  <si>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</si>
  <si>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</si>
  <si>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</si>
  <si>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</si>
  <si>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</si>
  <si>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</si>
  <si>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</si>
  <si>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</si>
  <si>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</si>
  <si>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</si>
  <si>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</si>
  <si>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</si>
  <si>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</si>
  <si>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</si>
  <si>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</si>
  <si>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</si>
  <si>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</si>
  <si>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</si>
  <si>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</si>
  <si>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</si>
  <si>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</si>
  <si>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</si>
  <si>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</si>
  <si>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</si>
  <si>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</si>
  <si>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</si>
  <si>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</si>
  <si>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</si>
  <si>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</si>
  <si>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</si>
  <si>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</si>
  <si>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</si>
  <si>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</si>
  <si>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</si>
  <si>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</si>
  <si>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</si>
  <si>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</si>
  <si>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</si>
  <si>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</si>
  <si>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</si>
  <si>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</si>
  <si>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</si>
  <si>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</si>
  <si>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</si>
  <si>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</si>
  <si>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</si>
  <si>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</si>
  <si>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</si>
  <si>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</si>
  <si>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</si>
  <si>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</si>
  <si>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</si>
  <si>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</si>
  <si>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</si>
  <si>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</si>
  <si>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</si>
  <si>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</si>
  <si>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</si>
  <si>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</si>
  <si>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</si>
  <si>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</si>
  <si>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</si>
  <si>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</si>
  <si>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</si>
  <si>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</si>
  <si>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</si>
  <si>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</si>
  <si>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</si>
  <si>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</si>
  <si>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</si>
  <si>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</si>
  <si>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</si>
  <si>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</si>
  <si>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</si>
  <si>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</si>
  <si>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</si>
  <si>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</si>
  <si>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</si>
  <si>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</si>
  <si>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</si>
  <si>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</si>
  <si>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</si>
  <si>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</si>
  <si>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</si>
  <si>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</si>
  <si>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</si>
  <si>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</si>
  <si>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</si>
  <si>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</si>
  <si>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</si>
  <si>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</si>
  <si>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</si>
  <si>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</si>
  <si>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</si>
  <si>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</si>
  <si>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</si>
  <si>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</si>
  <si>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</si>
  <si>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</si>
  <si>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</si>
  <si>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</si>
  <si>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</si>
  <si>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</si>
  <si>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</si>
  <si>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</si>
  <si>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</si>
  <si>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</si>
  <si>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</si>
  <si>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</si>
  <si>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</si>
  <si>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</si>
  <si>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</si>
  <si>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</si>
  <si>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</si>
  <si>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</si>
  <si>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</si>
  <si>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</si>
  <si>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</si>
  <si>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</si>
  <si>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</si>
  <si>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</si>
  <si>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</si>
  <si>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</si>
  <si>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</si>
  <si>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</si>
  <si>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</si>
  <si>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</si>
  <si>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</si>
  <si>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</si>
  <si>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</si>
  <si>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</si>
  <si>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</si>
  <si>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</si>
  <si>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</si>
  <si>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</si>
  <si>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</si>
  <si>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</si>
  <si>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</si>
  <si>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</si>
  <si>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</si>
  <si>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</si>
  <si>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</si>
  <si>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</si>
  <si>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</si>
  <si>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</si>
  <si>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</si>
  <si>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</si>
  <si>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</si>
  <si>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</si>
  <si>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</si>
  <si>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</si>
  <si>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</si>
  <si>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</si>
  <si>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</si>
  <si>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</si>
  <si>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</si>
  <si>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</si>
  <si>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</si>
  <si>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</si>
  <si>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</si>
  <si>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</si>
  <si>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</si>
  <si>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</si>
  <si>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</si>
  <si>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</si>
  <si>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</si>
  <si>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</si>
  <si>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</si>
  <si>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</si>
  <si>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</si>
  <si>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</si>
  <si>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</si>
  <si>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</si>
  <si>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</si>
  <si>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</si>
  <si>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</si>
  <si>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</si>
  <si>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</si>
  <si>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</si>
  <si>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</si>
  <si>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</si>
  <si>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</si>
  <si>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</si>
  <si>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</si>
  <si>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</si>
  <si>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</si>
  <si>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</si>
  <si>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</si>
  <si>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</si>
  <si>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</si>
  <si>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</si>
  <si>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</si>
  <si>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</si>
  <si>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</si>
  <si>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</si>
  <si>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</si>
  <si>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</si>
  <si>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</si>
  <si>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</si>
  <si>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</si>
  <si>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</si>
  <si>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</si>
  <si>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</si>
  <si>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</si>
  <si>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</si>
  <si>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</si>
  <si>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</si>
  <si>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</si>
  <si>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</si>
  <si>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</si>
  <si>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</si>
  <si>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</si>
  <si>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</si>
  <si>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</si>
  <si>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</si>
  <si>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</si>
  <si>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</si>
  <si>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</si>
  <si>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</si>
  <si>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</si>
  <si>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</si>
  <si>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</si>
  <si>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</si>
  <si>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</si>
  <si>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</si>
  <si>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</si>
  <si>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</si>
  <si>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</si>
  <si>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</si>
  <si>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</si>
  <si>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</si>
  <si>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</si>
  <si>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</si>
  <si>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</si>
  <si>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</si>
  <si>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</si>
  <si>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</si>
  <si>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</si>
  <si>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</si>
  <si>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</si>
  <si>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</si>
  <si>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</si>
  <si>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</si>
  <si>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</si>
  <si>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</si>
  <si>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</si>
  <si>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</si>
  <si>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</si>
  <si>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</si>
  <si>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</si>
  <si>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</si>
  <si>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</si>
  <si>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</si>
  <si>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</si>
  <si>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</si>
  <si>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</si>
  <si>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</si>
  <si>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</si>
  <si>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</si>
  <si>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</si>
  <si>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</si>
  <si>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</si>
  <si>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</si>
  <si>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</si>
  <si>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</si>
  <si>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</si>
  <si>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</si>
  <si>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</si>
  <si>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</si>
  <si>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</si>
  <si>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</si>
  <si>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</si>
  <si>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</si>
  <si>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</si>
  <si>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</si>
  <si>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</si>
  <si>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</si>
  <si>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</si>
  <si>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</si>
  <si>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</si>
  <si>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</si>
  <si>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</si>
  <si>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</si>
  <si>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</si>
  <si>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</si>
  <si>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</si>
  <si>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</si>
  <si>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</si>
  <si>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</si>
  <si>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</si>
  <si>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</si>
  <si>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</si>
  <si>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</si>
  <si>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</si>
  <si>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</si>
  <si>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</si>
  <si>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</si>
  <si>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</si>
  <si>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</si>
  <si>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</si>
  <si>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</si>
  <si>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</si>
  <si>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</si>
  <si>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</si>
  <si>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</si>
  <si>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</si>
  <si>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</si>
  <si>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</si>
  <si>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</si>
  <si>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</si>
  <si>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</si>
  <si>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</si>
  <si>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</si>
  <si>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</si>
  <si>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</si>
  <si>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</si>
  <si>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</si>
  <si>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</si>
  <si>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</si>
  <si>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</si>
  <si>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</si>
  <si>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</si>
  <si>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</si>
  <si>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</si>
  <si>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</si>
  <si>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</si>
  <si>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</si>
  <si>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</si>
  <si>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</si>
  <si>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</si>
  <si>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</si>
  <si>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</si>
  <si>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</si>
  <si>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</si>
  <si>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</si>
  <si>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</si>
  <si>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</si>
  <si>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</si>
  <si>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</si>
  <si>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</si>
  <si>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</si>
  <si>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</si>
  <si>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</si>
  <si>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</si>
  <si>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</si>
  <si>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</si>
  <si>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</si>
  <si>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</si>
  <si>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</si>
  <si>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</si>
  <si>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</si>
  <si>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</si>
  <si>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</si>
  <si>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</si>
  <si>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</si>
  <si>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</si>
  <si>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</si>
  <si>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</si>
  <si>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</si>
  <si>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</si>
  <si>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</si>
  <si>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</si>
  <si>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</si>
  <si>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</si>
  <si>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</si>
  <si>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</si>
  <si>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</si>
  <si>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</si>
  <si>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</si>
  <si>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</si>
  <si>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</si>
  <si>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</si>
  <si>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</si>
  <si>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</si>
  <si>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</si>
  <si>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</si>
  <si>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</si>
  <si>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</si>
  <si>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</si>
  <si>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</si>
  <si>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</si>
  <si>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</si>
  <si>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</si>
  <si>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</si>
  <si>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</si>
  <si>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</si>
  <si>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</si>
  <si>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</si>
  <si>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</si>
  <si>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</si>
  <si>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</si>
  <si>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</si>
  <si>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</si>
  <si>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</si>
  <si>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</si>
  <si>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</si>
  <si>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</si>
  <si>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</si>
  <si>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</si>
  <si>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</si>
  <si>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</si>
  <si>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</si>
  <si>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</si>
  <si>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</si>
  <si>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</si>
  <si>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</si>
  <si>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</si>
  <si>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</si>
  <si>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</si>
  <si>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</si>
  <si>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</si>
  <si>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</si>
  <si>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</si>
  <si>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</si>
  <si>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</si>
  <si>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</si>
  <si>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</si>
  <si>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</si>
  <si>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</si>
  <si>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</si>
  <si>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</si>
  <si>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</si>
  <si>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</si>
  <si>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</si>
  <si>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</si>
  <si>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</si>
  <si>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</si>
  <si>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</si>
  <si>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</si>
  <si>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</si>
  <si>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</si>
  <si>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</si>
  <si>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</si>
  <si>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</si>
  <si>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</si>
  <si>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</si>
  <si>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</si>
  <si>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</si>
  <si>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</si>
  <si>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</si>
  <si>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</si>
  <si>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</si>
  <si>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</si>
  <si>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</si>
  <si>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</si>
  <si>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</si>
  <si>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</si>
  <si>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</si>
  <si>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</si>
  <si>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</si>
  <si>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</si>
  <si>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</si>
  <si>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</si>
  <si>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</si>
  <si>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</si>
  <si>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</si>
  <si>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</si>
  <si>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</si>
  <si>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</si>
  <si>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</si>
  <si>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</si>
  <si>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</si>
  <si>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</si>
  <si>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</si>
  <si>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</si>
  <si>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</si>
  <si>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</si>
  <si>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</si>
  <si>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</si>
  <si>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</si>
  <si>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</si>
  <si>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</si>
  <si>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</si>
  <si>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</si>
  <si>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</si>
  <si>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</si>
  <si>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</si>
  <si>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</si>
  <si>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</si>
  <si>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</si>
  <si>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</si>
  <si>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</si>
  <si>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</si>
  <si>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</si>
  <si>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</si>
  <si>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</si>
  <si>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</si>
  <si>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</si>
  <si>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</si>
  <si>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</si>
  <si>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</si>
  <si>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</si>
  <si>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</si>
  <si>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</si>
  <si>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</si>
  <si>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</si>
  <si>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</si>
  <si>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</si>
  <si>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</si>
  <si>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</si>
  <si>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</si>
  <si>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</si>
  <si>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</si>
  <si>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</si>
  <si>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</si>
  <si>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</si>
  <si>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</si>
  <si>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</si>
  <si>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</si>
  <si>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</si>
  <si>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</si>
  <si>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</si>
  <si>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</si>
  <si>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</si>
  <si>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</si>
  <si>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</si>
  <si>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</si>
  <si>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</si>
  <si>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</si>
  <si>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</si>
  <si>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</si>
  <si>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</si>
  <si>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</si>
  <si>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</si>
  <si>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</si>
  <si>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</si>
  <si>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</si>
  <si>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</si>
  <si>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</si>
  <si>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</si>
  <si>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</si>
  <si>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</si>
  <si>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</si>
  <si>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</si>
  <si>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</si>
  <si>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</si>
  <si>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</si>
  <si>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</si>
  <si>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</si>
  <si>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</si>
  <si>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</si>
  <si>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</si>
  <si>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</si>
  <si>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</si>
  <si>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</si>
  <si>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</si>
  <si>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</si>
  <si>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</si>
  <si>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</si>
  <si>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</si>
  <si>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</si>
  <si>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</si>
  <si>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</si>
  <si>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</si>
  <si>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</si>
  <si>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</si>
  <si>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</si>
  <si>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</si>
  <si>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</si>
  <si>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</si>
  <si>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</si>
  <si>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</si>
  <si>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</si>
  <si>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</si>
  <si>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</si>
  <si>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</si>
  <si>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</si>
  <si>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</si>
  <si>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</si>
  <si>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</si>
  <si>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</si>
  <si>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</si>
  <si>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</si>
  <si>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</si>
  <si>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</si>
  <si>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</si>
  <si>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</si>
  <si>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</si>
  <si>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</si>
  <si>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</si>
  <si>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</si>
  <si>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</si>
  <si>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</si>
  <si>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</si>
  <si>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</si>
  <si>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</si>
  <si>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</si>
  <si>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</si>
  <si>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</si>
  <si>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</si>
  <si>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</si>
  <si>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</si>
  <si>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</si>
  <si>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</si>
  <si>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</si>
  <si>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</si>
  <si>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</si>
  <si>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</si>
  <si>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</si>
  <si>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</si>
  <si>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</si>
  <si>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</si>
  <si>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</si>
  <si>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</si>
  <si>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</si>
  <si>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</si>
  <si>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</si>
  <si>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</si>
  <si>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</si>
  <si>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</si>
  <si>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</si>
  <si>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</si>
  <si>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</si>
  <si>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</si>
  <si>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</si>
  <si>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</si>
  <si>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</si>
  <si>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</si>
  <si>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</si>
  <si>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</si>
  <si>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</si>
  <si>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</si>
  <si>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</si>
  <si>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</si>
  <si>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</si>
  <si>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</si>
  <si>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</si>
  <si>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</si>
  <si>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</si>
  <si>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</si>
  <si>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</si>
  <si>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</si>
  <si>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</si>
  <si>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</si>
  <si>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</si>
  <si>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</si>
  <si>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</si>
  <si>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</si>
  <si>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</si>
  <si>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</si>
  <si>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</si>
  <si>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</si>
  <si>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</si>
  <si>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</si>
  <si>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</si>
  <si>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</si>
  <si>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</si>
  <si>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</si>
  <si>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</si>
  <si>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</si>
  <si>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</si>
  <si>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</si>
  <si>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</si>
  <si>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</si>
  <si>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</si>
  <si>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</si>
  <si>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</si>
  <si>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</si>
  <si>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</si>
  <si>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</si>
  <si>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</si>
  <si>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</si>
  <si>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</si>
  <si>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</si>
  <si>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</si>
  <si>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</si>
  <si>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</si>
  <si>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</si>
  <si>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</si>
  <si>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</si>
  <si>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</si>
  <si>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</si>
  <si>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</si>
  <si>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</si>
  <si>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</si>
  <si>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</si>
  <si>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</si>
  <si>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</si>
  <si>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</si>
  <si>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</si>
  <si>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</si>
  <si>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</si>
  <si>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</si>
  <si>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</si>
  <si>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</si>
  <si>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</si>
  <si>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</si>
  <si>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</si>
  <si>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</si>
  <si>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</si>
  <si>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</si>
  <si>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</si>
  <si>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</si>
  <si>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</si>
  <si>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</si>
  <si>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</si>
  <si>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</si>
  <si>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</si>
  <si>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</si>
  <si>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</si>
  <si>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</si>
  <si>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</si>
  <si>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</si>
  <si>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</si>
  <si>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</si>
  <si>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</si>
  <si>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</si>
  <si>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</si>
  <si>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</si>
  <si>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</si>
  <si>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</si>
  <si>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</si>
  <si>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</si>
  <si>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</si>
  <si>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</si>
  <si>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</si>
  <si>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</si>
  <si>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</si>
  <si>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</si>
  <si>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</si>
  <si>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</si>
  <si>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</si>
  <si>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</si>
  <si>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</si>
  <si>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</si>
  <si>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</si>
  <si>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</si>
  <si>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</si>
  <si>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</si>
  <si>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</si>
  <si>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</si>
  <si>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</si>
  <si>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</si>
  <si>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</si>
  <si>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</si>
  <si>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</si>
  <si>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</si>
  <si>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</si>
  <si>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</si>
  <si>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</si>
  <si>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</si>
  <si>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</si>
  <si>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</si>
  <si>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</si>
  <si>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</si>
  <si>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</si>
  <si>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</si>
  <si>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</si>
  <si>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</si>
  <si>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</si>
  <si>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</si>
  <si>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</si>
  <si>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</si>
  <si>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</si>
  <si>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</si>
  <si>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</si>
  <si>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</si>
  <si>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</si>
  <si>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</si>
  <si>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</si>
  <si>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</si>
  <si>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</si>
  <si>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</si>
  <si>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</si>
  <si>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</si>
  <si>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</si>
  <si>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</si>
  <si>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</si>
  <si>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</si>
  <si>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</si>
  <si>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</si>
  <si>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</si>
  <si>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</si>
  <si>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</si>
  <si>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</si>
  <si>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</si>
  <si>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</si>
  <si>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</si>
  <si>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</si>
  <si>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</si>
  <si>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</si>
  <si>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</si>
  <si>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</si>
  <si>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</si>
  <si>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</si>
  <si>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</si>
  <si>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</si>
  <si>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</si>
  <si>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</si>
  <si>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</si>
  <si>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</si>
  <si>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</si>
  <si>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</si>
  <si>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</si>
  <si>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</si>
  <si>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</si>
  <si>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</si>
  <si>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</si>
  <si>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</si>
  <si>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</si>
  <si>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</si>
  <si>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</si>
  <si>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</si>
  <si>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</si>
  <si>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</si>
  <si>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</si>
  <si>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</si>
  <si>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</si>
  <si>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</si>
  <si>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</si>
  <si>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</si>
  <si>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</si>
  <si>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</si>
  <si>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</si>
  <si>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</si>
  <si>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</si>
  <si>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</si>
  <si>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</si>
  <si>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</si>
  <si>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</si>
  <si>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</si>
  <si>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</si>
  <si>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</si>
  <si>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</si>
  <si>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</si>
  <si>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</si>
  <si>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</si>
  <si>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</si>
  <si>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</si>
  <si>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</si>
  <si>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</si>
  <si>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</si>
  <si>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</si>
  <si>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</si>
  <si>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</si>
  <si>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</si>
  <si>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</si>
  <si>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</si>
  <si>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</si>
  <si>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</si>
  <si>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</si>
  <si>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</si>
  <si>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</si>
  <si>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</si>
  <si>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</si>
  <si>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</si>
  <si>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</si>
  <si>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</si>
  <si>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</si>
  <si>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</si>
  <si>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</si>
  <si>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</si>
  <si>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</si>
  <si>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</si>
  <si>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</si>
  <si>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</si>
  <si>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</si>
  <si>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</si>
  <si>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</si>
  <si>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</si>
  <si>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</si>
  <si>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</si>
  <si>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</si>
  <si>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</si>
  <si>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</si>
  <si>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</si>
  <si>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</si>
  <si>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</si>
  <si>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</si>
  <si>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</si>
  <si>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</si>
  <si>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</si>
  <si>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</si>
  <si>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</si>
  <si>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</si>
  <si>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</si>
  <si>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</si>
  <si>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</si>
  <si>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</si>
  <si>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</si>
  <si>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</si>
  <si>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</si>
  <si>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</si>
  <si>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</si>
  <si>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</si>
  <si>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</si>
  <si>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</si>
  <si>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</si>
  <si>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</si>
  <si>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</si>
  <si>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</si>
  <si>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</si>
  <si>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</si>
  <si>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</si>
  <si>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</si>
  <si>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</si>
  <si>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</si>
  <si>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</si>
  <si>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</si>
  <si>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</si>
  <si>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</si>
  <si>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</si>
  <si>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</si>
  <si>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</si>
  <si>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</si>
  <si>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</si>
  <si>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</si>
  <si>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</si>
  <si>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</si>
  <si>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</si>
  <si>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</si>
  <si>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</si>
  <si>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</si>
  <si>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</si>
  <si>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</si>
  <si>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</si>
  <si>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</si>
  <si>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</si>
  <si>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</si>
  <si>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</si>
  <si>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</si>
  <si>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</si>
  <si>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</si>
  <si>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</si>
  <si>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</si>
  <si>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</si>
  <si>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</si>
  <si>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</si>
  <si>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</si>
  <si>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</si>
  <si>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</si>
  <si>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</si>
  <si>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</si>
  <si>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</si>
  <si>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</si>
  <si>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</si>
  <si>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</si>
  <si>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</si>
  <si>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</si>
  <si>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</si>
  <si>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</si>
  <si>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</si>
  <si>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</si>
  <si>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</si>
  <si>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</si>
  <si>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</si>
  <si>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</si>
  <si>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</si>
  <si>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</si>
  <si>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</si>
  <si>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</si>
  <si>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</si>
  <si>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</si>
  <si>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</si>
  <si>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</si>
  <si>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</si>
  <si>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</si>
  <si>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</si>
  <si>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</si>
  <si>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</si>
  <si>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</si>
  <si>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</si>
  <si>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</si>
  <si>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</si>
  <si>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</si>
  <si>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</si>
  <si>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</si>
  <si>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</si>
  <si>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</si>
  <si>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</si>
  <si>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</si>
  <si>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</si>
  <si>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</si>
  <si>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</si>
  <si>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</si>
  <si>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</si>
  <si>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</si>
  <si>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</si>
  <si>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</si>
  <si>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</si>
  <si>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</si>
  <si>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</si>
  <si>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</si>
  <si>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</si>
  <si>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</si>
  <si>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</si>
  <si>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</si>
  <si>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</si>
  <si>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</si>
  <si>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</si>
  <si>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</si>
  <si>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</si>
  <si>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</si>
  <si>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</si>
  <si>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</si>
  <si>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</si>
  <si>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</si>
  <si>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</si>
  <si>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</si>
  <si>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</si>
  <si>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</si>
  <si>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</si>
  <si>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</si>
  <si>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</si>
  <si>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</si>
  <si>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</si>
  <si>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</si>
  <si>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</si>
  <si>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</si>
  <si>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</si>
  <si>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</si>
  <si>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</si>
  <si>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</si>
  <si>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</si>
  <si>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</si>
  <si>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</si>
  <si>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</si>
  <si>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</si>
  <si>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</si>
  <si>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</si>
  <si>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</si>
  <si>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</si>
  <si>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</si>
  <si>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</si>
  <si>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</si>
  <si>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</si>
  <si>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</si>
  <si>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</si>
  <si>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</si>
  <si>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</si>
  <si>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</si>
  <si>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</si>
  <si>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</si>
  <si>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</si>
  <si>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</si>
  <si>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</si>
  <si>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</si>
  <si>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</si>
  <si>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</si>
  <si>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</si>
  <si>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</si>
  <si>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</si>
  <si>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</si>
  <si>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</si>
  <si>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</si>
  <si>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</si>
  <si>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</si>
  <si>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</si>
  <si>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</si>
  <si>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</si>
  <si>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</si>
  <si>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</si>
  <si>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</si>
  <si>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</si>
  <si>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</si>
  <si>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</si>
  <si>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</si>
  <si>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</si>
  <si>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</si>
  <si>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</si>
  <si>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</si>
  <si>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</si>
  <si>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</si>
  <si>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</si>
  <si>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</si>
  <si>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</si>
  <si>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</si>
  <si>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</si>
  <si>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</si>
  <si>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</si>
  <si>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</si>
  <si>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</si>
  <si>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</si>
  <si>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</si>
  <si>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</si>
  <si>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</si>
  <si>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</si>
  <si>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</si>
  <si>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</si>
  <si>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</si>
  <si>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</si>
  <si>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</si>
  <si>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</si>
  <si>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</si>
  <si>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</si>
  <si>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</si>
  <si>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</si>
  <si>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</si>
  <si>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</si>
  <si>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</si>
  <si>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</si>
  <si>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</si>
  <si>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</si>
  <si>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</si>
  <si>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</si>
  <si>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</si>
  <si>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</si>
  <si>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</si>
  <si>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</si>
  <si>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</si>
  <si>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</si>
  <si>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</si>
  <si>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</si>
  <si>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</si>
  <si>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</si>
  <si>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</si>
  <si>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</si>
  <si>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</si>
  <si>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</si>
  <si>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</si>
  <si>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</si>
  <si>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</si>
  <si>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</si>
  <si>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</si>
  <si>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</si>
  <si>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</si>
  <si>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</si>
  <si>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</si>
  <si>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</si>
  <si>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</si>
  <si>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</si>
  <si>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</si>
  <si>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</si>
  <si>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</si>
  <si>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</si>
  <si>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</si>
  <si>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</si>
  <si>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</si>
  <si>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</si>
  <si>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</si>
  <si>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</si>
  <si>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</si>
  <si>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</si>
  <si>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</si>
  <si>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</si>
  <si>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</si>
  <si>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</si>
  <si>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</si>
  <si>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</si>
  <si>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</si>
  <si>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</si>
  <si>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</si>
  <si>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</si>
  <si>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</si>
  <si>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</si>
  <si>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</si>
  <si>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</si>
  <si>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</si>
  <si>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</si>
  <si>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</si>
  <si>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</si>
  <si>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</si>
  <si>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</si>
  <si>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</si>
  <si>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</si>
  <si>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</si>
  <si>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</si>
  <si>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</si>
  <si>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</si>
  <si>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</si>
  <si>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</si>
  <si>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</si>
  <si>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</si>
  <si>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</si>
  <si>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</si>
  <si>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</si>
  <si>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</si>
  <si>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</si>
  <si>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</si>
  <si>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</si>
  <si>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</si>
  <si>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</si>
  <si>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</si>
  <si>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</si>
  <si>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</si>
  <si>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</si>
  <si>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</si>
  <si>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</si>
  <si>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</si>
  <si>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</si>
  <si>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</si>
  <si>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</si>
  <si>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</si>
  <si>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</si>
  <si>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</si>
  <si>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</si>
  <si>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</si>
  <si>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</si>
  <si>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</si>
  <si>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</si>
  <si>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</si>
  <si>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</si>
  <si>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</si>
  <si>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</si>
  <si>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</si>
  <si>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</si>
  <si>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</si>
  <si>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</si>
  <si>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</si>
  <si>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</si>
  <si>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</si>
  <si>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</si>
  <si>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</si>
  <si>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</si>
  <si>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</si>
  <si>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</si>
  <si>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</si>
  <si>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</si>
  <si>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</si>
  <si>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</si>
  <si>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</si>
  <si>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</si>
  <si>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</si>
  <si>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</si>
  <si>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</si>
  <si>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</si>
  <si>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</si>
  <si>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</si>
  <si>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</si>
  <si>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</si>
  <si>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</si>
  <si>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</si>
  <si>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</si>
  <si>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</si>
  <si>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</si>
  <si>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</si>
  <si>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</si>
  <si>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</si>
  <si>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</si>
  <si>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</si>
  <si>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</si>
  <si>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</si>
  <si>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</si>
  <si>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</si>
  <si>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</si>
  <si>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</si>
  <si>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</si>
  <si>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</si>
  <si>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</si>
  <si>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</si>
  <si>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</si>
  <si>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</si>
  <si>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</si>
  <si>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</si>
  <si>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</si>
  <si>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</si>
  <si>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</si>
  <si>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</si>
  <si>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</si>
  <si>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</si>
  <si>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</si>
  <si>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</si>
  <si>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</si>
  <si>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</si>
  <si>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</si>
  <si>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</si>
  <si>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</si>
  <si>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</si>
  <si>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</si>
  <si>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</si>
  <si>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</si>
  <si>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</si>
  <si>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</si>
  <si>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</si>
  <si>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</si>
  <si>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</si>
  <si>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</si>
  <si>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</si>
  <si>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</si>
  <si>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</si>
  <si>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</si>
  <si>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</si>
  <si>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</si>
  <si>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</si>
  <si>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</si>
  <si>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</si>
  <si>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</si>
  <si>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</si>
  <si>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</si>
  <si>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</si>
  <si>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</si>
  <si>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</si>
  <si>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</si>
  <si>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</si>
  <si>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</si>
  <si>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</si>
  <si>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</si>
  <si>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</si>
  <si>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</si>
  <si>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</si>
  <si>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</si>
  <si>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</si>
  <si>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</si>
  <si>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</si>
  <si>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</si>
  <si>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</si>
  <si>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</si>
  <si>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</si>
  <si>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</si>
  <si>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</si>
  <si>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</si>
  <si>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</si>
  <si>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</si>
  <si>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</si>
  <si>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</si>
  <si>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</si>
  <si>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</si>
  <si>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</si>
  <si>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</si>
  <si>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</si>
  <si>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</si>
  <si>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</si>
  <si>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</si>
  <si>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</si>
  <si>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</si>
  <si>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</si>
  <si>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</si>
  <si>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</si>
  <si>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</si>
  <si>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</si>
  <si>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</si>
  <si>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</si>
  <si>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</si>
  <si>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</si>
  <si>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</si>
  <si>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</si>
  <si>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</si>
  <si>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</si>
  <si>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</si>
  <si>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</si>
  <si>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</si>
  <si>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</si>
  <si>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</si>
  <si>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</si>
  <si>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</si>
  <si>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</si>
  <si>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</si>
  <si>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</si>
  <si>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</si>
  <si>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</si>
  <si>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</si>
  <si>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</si>
  <si>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</si>
  <si>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</si>
  <si>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</si>
  <si>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</si>
  <si>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</si>
  <si>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</si>
  <si>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</si>
  <si>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</si>
  <si>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</si>
  <si>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</si>
  <si>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</si>
  <si>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</si>
  <si>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</si>
  <si>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</si>
  <si>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</si>
  <si>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</si>
  <si>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</si>
  <si>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</si>
  <si>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</si>
  <si>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</si>
  <si>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</si>
  <si>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</si>
  <si>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</si>
  <si>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</si>
  <si>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</si>
  <si>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</si>
  <si>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</si>
  <si>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</si>
  <si>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</si>
  <si>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</si>
  <si>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</si>
  <si>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</si>
  <si>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</si>
  <si>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</si>
  <si>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</si>
  <si>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</si>
  <si>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</si>
  <si>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</si>
  <si>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</si>
  <si>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</si>
  <si>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</si>
  <si>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</si>
  <si>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</si>
  <si>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</si>
  <si>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</si>
  <si>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</si>
  <si>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</si>
  <si>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</si>
  <si>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</si>
  <si>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</si>
  <si>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</si>
  <si>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</si>
  <si>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</si>
  <si>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</si>
  <si>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</si>
  <si>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</si>
  <si>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</si>
  <si>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</si>
  <si>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</si>
  <si>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</si>
  <si>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</si>
  <si>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</si>
  <si>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</si>
  <si>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</si>
  <si>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</si>
  <si>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</si>
  <si>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</si>
  <si>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</si>
  <si>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</si>
  <si>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</si>
  <si>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</si>
  <si>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</si>
  <si>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</si>
  <si>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</si>
  <si>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</si>
  <si>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</si>
  <si>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</si>
  <si>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</si>
  <si>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</si>
  <si>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</si>
  <si>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</si>
  <si>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</si>
  <si>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</si>
  <si>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</si>
  <si>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</si>
  <si>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</si>
  <si>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</si>
  <si>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</si>
  <si>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</si>
  <si>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</si>
  <si>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</si>
  <si>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</si>
  <si>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</si>
  <si>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</si>
  <si>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</si>
  <si>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</si>
  <si>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</si>
  <si>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</si>
  <si>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</si>
  <si>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</si>
  <si>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</si>
  <si>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</si>
  <si>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</si>
  <si>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</si>
  <si>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</si>
  <si>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</si>
  <si>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</si>
  <si>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</si>
  <si>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</si>
  <si>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</si>
  <si>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</si>
  <si>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</si>
  <si>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</si>
  <si>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</si>
  <si>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</si>
  <si>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</si>
  <si>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</si>
  <si>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</si>
  <si>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</si>
  <si>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</si>
  <si>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</si>
  <si>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</si>
  <si>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</si>
  <si>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</si>
  <si>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</si>
  <si>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</si>
  <si>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</si>
  <si>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</si>
  <si>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</si>
  <si>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</si>
  <si>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</si>
  <si>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</si>
  <si>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</si>
  <si>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</si>
  <si>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</si>
  <si>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</si>
  <si>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</si>
  <si>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</si>
  <si>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</si>
  <si>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</si>
  <si>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</si>
  <si>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</si>
  <si>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</si>
  <si>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</si>
  <si>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</si>
  <si>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</si>
  <si>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</si>
  <si>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</si>
  <si>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</si>
  <si>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</si>
  <si>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</si>
  <si>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</si>
  <si>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</si>
  <si>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</si>
  <si>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</si>
  <si>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</si>
  <si>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</si>
  <si>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</si>
  <si>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</si>
  <si>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</si>
  <si>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</si>
  <si>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</si>
  <si>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</si>
  <si>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</si>
  <si>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</si>
  <si>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</si>
  <si>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</si>
  <si>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</si>
  <si>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</si>
  <si>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</si>
  <si>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</si>
  <si>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</si>
  <si>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</si>
  <si>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</si>
  <si>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</si>
  <si>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</si>
  <si>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</si>
  <si>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</si>
  <si>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</si>
  <si>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</si>
  <si>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</si>
  <si>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</si>
  <si>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</si>
  <si>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</si>
  <si>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</si>
  <si>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</si>
  <si>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</si>
  <si>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</si>
  <si>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</si>
  <si>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</si>
  <si>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</si>
  <si>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</si>
  <si>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</si>
  <si>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</si>
  <si>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</si>
  <si>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</si>
  <si>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</si>
  <si>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</si>
  <si>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</si>
  <si>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</si>
  <si>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</si>
  <si>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</si>
  <si>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</si>
  <si>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</si>
  <si>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</si>
  <si>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</si>
  <si>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</si>
  <si>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</si>
  <si>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</si>
  <si>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</si>
  <si>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</si>
  <si>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</si>
  <si>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</si>
  <si>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</si>
  <si>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</si>
  <si>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</si>
  <si>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</si>
  <si>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</si>
  <si>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</si>
  <si>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</si>
  <si>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</si>
  <si>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</si>
  <si>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</si>
  <si>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</si>
  <si>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</si>
  <si>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</si>
  <si>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</si>
  <si>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</si>
  <si>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</si>
  <si>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</si>
  <si>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</si>
  <si>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</si>
  <si>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</si>
  <si>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</si>
  <si>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</si>
  <si>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</si>
  <si>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</si>
  <si>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</si>
  <si>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</si>
  <si>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</si>
  <si>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</si>
  <si>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</si>
  <si>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</si>
  <si>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</si>
  <si>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</si>
  <si>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</si>
  <si>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</si>
  <si>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</si>
  <si>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</si>
  <si>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</si>
  <si>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</si>
  <si>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</si>
  <si>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</si>
  <si>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</si>
  <si>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</si>
  <si>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</si>
  <si>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</si>
  <si>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</si>
  <si>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</si>
  <si>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</si>
  <si>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</si>
  <si>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</si>
  <si>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</si>
  <si>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</si>
  <si>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</si>
  <si>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</si>
  <si>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</si>
  <si>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</si>
  <si>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</si>
  <si>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</si>
  <si>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</si>
  <si>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</si>
  <si>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</si>
  <si>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</si>
  <si>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</si>
  <si>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</si>
  <si>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</si>
  <si>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</si>
  <si>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</si>
  <si>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</si>
  <si>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</si>
  <si>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</si>
  <si>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</si>
  <si>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</si>
  <si>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</si>
  <si>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</si>
  <si>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</si>
  <si>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</si>
  <si>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</si>
  <si>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</si>
  <si>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</si>
  <si>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</si>
  <si>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</si>
  <si>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</si>
  <si>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</si>
  <si>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</si>
  <si>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</si>
  <si>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</si>
  <si>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</si>
  <si>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</si>
  <si>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</si>
  <si>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</si>
  <si>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</si>
  <si>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</si>
  <si>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</si>
  <si>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</si>
  <si>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</si>
  <si>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</si>
  <si>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</si>
  <si>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</si>
  <si>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</si>
  <si>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</si>
  <si>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</si>
  <si>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</si>
  <si>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</si>
  <si>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</si>
  <si>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</si>
  <si>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</si>
  <si>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</si>
  <si>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</si>
  <si>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</si>
  <si>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</si>
  <si>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</si>
  <si>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</si>
  <si>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</si>
  <si>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</si>
  <si>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</si>
  <si>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</si>
  <si>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</si>
  <si>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</si>
  <si>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</si>
  <si>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</si>
  <si>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</si>
  <si>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</si>
  <si>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</si>
  <si>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</si>
  <si>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</si>
  <si>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</si>
  <si>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</si>
  <si>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</si>
  <si>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</si>
  <si>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</si>
  <si>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</si>
  <si>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</si>
  <si>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</si>
  <si>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</si>
  <si>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</si>
  <si>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</si>
  <si>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</si>
  <si>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</si>
  <si>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</si>
  <si>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</si>
  <si>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</si>
  <si>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</si>
  <si>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</si>
  <si>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</si>
  <si>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</si>
  <si>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</si>
  <si>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</si>
  <si>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</si>
  <si>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</si>
  <si>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</si>
  <si>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</si>
  <si>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</si>
  <si>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</si>
  <si>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</si>
  <si>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</si>
  <si>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</si>
  <si>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</si>
  <si>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</si>
  <si>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</si>
  <si>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</si>
  <si>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</si>
  <si>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</si>
  <si>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</si>
  <si>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</si>
  <si>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</si>
  <si>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</si>
  <si>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</si>
  <si>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</si>
  <si>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</si>
  <si>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</si>
  <si>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</si>
  <si>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</si>
  <si>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</si>
  <si>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</si>
  <si>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</si>
  <si>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</si>
  <si>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</si>
  <si>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</si>
  <si>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</si>
  <si>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</si>
  <si>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</si>
  <si>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</si>
  <si>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</si>
  <si>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</si>
  <si>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</si>
  <si>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</si>
  <si>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</si>
  <si>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</si>
  <si>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</si>
  <si>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</si>
  <si>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</si>
  <si>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</si>
  <si>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</si>
  <si>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</si>
  <si>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</si>
  <si>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</si>
  <si>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</si>
  <si>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</si>
  <si>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</si>
  <si>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</si>
  <si>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</si>
  <si>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</si>
  <si>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</si>
  <si>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</si>
  <si>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</si>
  <si>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</si>
  <si>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</si>
  <si>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</si>
  <si>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</si>
  <si>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</si>
  <si>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</si>
  <si>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</si>
  <si>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</si>
  <si>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</si>
  <si>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</si>
  <si>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</si>
  <si>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</si>
  <si>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</si>
  <si>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</si>
  <si>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</si>
  <si>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</si>
  <si>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</si>
  <si>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</si>
  <si>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</si>
  <si>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</si>
  <si>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</si>
  <si>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</si>
  <si>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</si>
  <si>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</si>
  <si>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</si>
  <si>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</si>
  <si>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</si>
  <si>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</si>
  <si>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</si>
  <si>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</si>
  <si>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</si>
  <si>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</si>
  <si>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</si>
  <si>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</si>
  <si>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</si>
  <si>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</si>
  <si>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</si>
  <si>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</si>
  <si>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</si>
  <si>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</si>
  <si>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</si>
  <si>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</si>
  <si>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</si>
  <si>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</si>
  <si>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</si>
  <si>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</si>
  <si>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</si>
  <si>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</si>
  <si>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</si>
  <si>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</si>
  <si>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</si>
  <si>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</si>
  <si>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</si>
  <si>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</si>
  <si>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</si>
  <si>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</si>
  <si>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</si>
  <si>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</si>
  <si>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</si>
  <si>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</si>
  <si>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</si>
  <si>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</si>
  <si>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</si>
  <si>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</si>
  <si>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</si>
  <si>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</si>
  <si>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</si>
  <si>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</si>
  <si>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</si>
  <si>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</si>
  <si>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</si>
  <si>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</si>
  <si>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</si>
  <si>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</si>
  <si>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</si>
  <si>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</si>
  <si>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</si>
  <si>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</si>
  <si>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</si>
  <si>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</si>
  <si>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</si>
  <si>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</si>
  <si>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</si>
  <si>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</si>
  <si>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</si>
  <si>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</si>
  <si>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</si>
  <si>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</si>
  <si>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</si>
  <si>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</si>
  <si>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</si>
  <si>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</si>
  <si>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</si>
  <si>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</si>
  <si>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</si>
  <si>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</si>
  <si>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</si>
  <si>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</si>
  <si>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</si>
  <si>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</si>
  <si>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</si>
  <si>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</si>
  <si>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</si>
  <si>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</si>
  <si>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</si>
  <si>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</si>
  <si>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</si>
  <si>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</si>
  <si>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</si>
  <si>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</si>
  <si>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</si>
  <si>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</si>
  <si>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</si>
  <si>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</si>
  <si>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</si>
  <si>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</si>
  <si>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</si>
  <si>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</si>
  <si>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</si>
  <si>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</si>
  <si>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</si>
  <si>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</si>
  <si>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</si>
  <si>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</si>
  <si>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</si>
  <si>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</si>
  <si>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</si>
  <si>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</si>
  <si>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</si>
  <si>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</si>
  <si>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</si>
  <si>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</si>
  <si>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</si>
  <si>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</si>
  <si>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</si>
  <si>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</si>
  <si>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</si>
  <si>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</si>
  <si>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</si>
  <si>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</si>
  <si>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</si>
  <si>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</si>
  <si>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</si>
  <si>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</si>
  <si>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</si>
  <si>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</si>
  <si>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</si>
  <si>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</si>
  <si>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</si>
  <si>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</si>
  <si>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</si>
  <si>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</si>
  <si>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</si>
  <si>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</si>
  <si>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</si>
  <si>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</si>
  <si>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</si>
  <si>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</si>
  <si>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</si>
  <si>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</si>
  <si>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</si>
  <si>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</si>
  <si>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</si>
  <si>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</si>
  <si>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</si>
  <si>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</si>
  <si>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</si>
  <si>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</si>
  <si>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</si>
  <si>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</si>
  <si>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</si>
  <si>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</si>
  <si>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</si>
  <si>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</si>
  <si>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</si>
  <si>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</si>
  <si>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</si>
  <si>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</si>
  <si>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</si>
  <si>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</si>
  <si>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</si>
  <si>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</si>
  <si>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</si>
  <si>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</si>
  <si>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</si>
  <si>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</si>
  <si>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</si>
  <si>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</si>
  <si>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</si>
  <si>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</si>
  <si>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</si>
  <si>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</si>
  <si>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</si>
  <si>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</si>
  <si>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</si>
  <si>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</si>
  <si>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</si>
  <si>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</si>
  <si>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</si>
  <si>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</si>
  <si>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</si>
  <si>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</si>
  <si>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</si>
  <si>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</si>
  <si>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</si>
  <si>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</si>
  <si>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</si>
  <si>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</si>
  <si>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</si>
  <si>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</si>
  <si>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</si>
  <si>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</si>
  <si>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</si>
  <si>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</si>
  <si>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</si>
  <si>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</si>
  <si>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</si>
  <si>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</si>
  <si>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</si>
  <si>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</si>
  <si>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</si>
  <si>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</si>
  <si>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</si>
  <si>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</si>
  <si>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</si>
  <si>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</si>
  <si>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</si>
  <si>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</si>
  <si>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</si>
  <si>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</si>
  <si>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</si>
  <si>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</si>
  <si>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</si>
  <si>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</si>
  <si>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</si>
  <si>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</si>
  <si>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</si>
  <si>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</si>
  <si>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</si>
  <si>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</si>
  <si>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</si>
  <si>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</si>
  <si>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</si>
  <si>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</si>
  <si>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</si>
  <si>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</si>
  <si>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</si>
  <si>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</si>
  <si>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</si>
  <si>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</si>
  <si>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</si>
  <si>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</si>
  <si>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</si>
  <si>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</si>
  <si>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</si>
  <si>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</si>
  <si>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</si>
  <si>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</si>
  <si>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</si>
  <si>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</si>
  <si>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</si>
  <si>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</si>
  <si>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</si>
  <si>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</si>
  <si>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</si>
  <si>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</si>
  <si>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</si>
  <si>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</si>
  <si>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</si>
  <si>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</si>
  <si>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</si>
  <si>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</si>
  <si>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</si>
  <si>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</si>
  <si>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</si>
  <si>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</si>
  <si>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</si>
  <si>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</si>
  <si>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</si>
  <si>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</si>
  <si>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</si>
  <si>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</si>
  <si>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</si>
  <si>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</si>
  <si>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</si>
  <si>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</si>
  <si>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</si>
  <si>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</si>
  <si>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</si>
  <si>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</si>
  <si>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</si>
  <si>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</si>
  <si>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</si>
  <si>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</si>
  <si>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</si>
  <si>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</si>
  <si>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</si>
  <si>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</si>
  <si>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</si>
  <si>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</si>
  <si>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</si>
  <si>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</si>
  <si>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</si>
  <si>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</si>
  <si>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</si>
  <si>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</si>
  <si>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</si>
  <si>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</si>
  <si>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</si>
  <si>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</si>
  <si>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</si>
  <si>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</si>
  <si>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</si>
  <si>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</si>
  <si>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</si>
  <si>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</si>
  <si>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</si>
  <si>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</si>
  <si>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</si>
  <si>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</si>
  <si>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</si>
  <si>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</si>
  <si>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</si>
  <si>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</si>
  <si>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</si>
  <si>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</si>
  <si>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</si>
  <si>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</si>
  <si>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</si>
  <si>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</si>
  <si>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</si>
  <si>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</si>
  <si>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</si>
  <si>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</si>
  <si>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</si>
  <si>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</si>
  <si>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</si>
  <si>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</si>
  <si>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</si>
  <si>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</si>
  <si>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</si>
  <si>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</si>
  <si>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</si>
  <si>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</si>
  <si>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</si>
  <si>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</si>
  <si>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</si>
  <si>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</si>
  <si>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</si>
  <si>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</si>
  <si>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</si>
  <si>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</si>
  <si>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</si>
  <si>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</si>
  <si>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</si>
  <si>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</si>
  <si>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</si>
  <si>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</si>
  <si>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</si>
  <si>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</si>
  <si>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</si>
  <si>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</si>
  <si>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</si>
  <si>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</si>
  <si>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</si>
  <si>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</si>
  <si>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</si>
  <si>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</si>
  <si>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</si>
  <si>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</si>
  <si>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</si>
  <si>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</si>
  <si>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</si>
  <si>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</si>
  <si>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</si>
  <si>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</si>
  <si>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</si>
  <si>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</si>
  <si>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</si>
  <si>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</si>
  <si>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</si>
  <si>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</si>
  <si>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</si>
  <si>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</si>
  <si>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</si>
  <si>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</si>
  <si>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</si>
  <si>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</si>
  <si>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</si>
  <si>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</si>
  <si>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</si>
  <si>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</si>
  <si>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</si>
  <si>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</si>
  <si>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</si>
  <si>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</si>
  <si>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</si>
  <si>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</si>
  <si>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</si>
  <si>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</si>
  <si>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</si>
  <si>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</si>
  <si>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</si>
  <si>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</si>
  <si>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</si>
  <si>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</si>
  <si>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</si>
  <si>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</si>
  <si>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</si>
  <si>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</si>
  <si>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</si>
  <si>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</si>
  <si>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</si>
  <si>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</si>
  <si>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</si>
  <si>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</si>
  <si>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</si>
  <si>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</si>
  <si>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</si>
  <si>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</si>
  <si>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</si>
  <si>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</si>
  <si>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</si>
  <si>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</si>
  <si>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</si>
  <si>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</si>
  <si>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</si>
  <si>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</si>
  <si>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</si>
  <si>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</si>
  <si>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</si>
  <si>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</si>
  <si>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</si>
  <si>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</si>
  <si>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</si>
  <si>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</si>
  <si>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</si>
  <si>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</si>
  <si>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</si>
  <si>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</si>
  <si>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</si>
  <si>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</si>
  <si>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</si>
  <si>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</si>
  <si>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</si>
  <si>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</si>
  <si>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</si>
  <si>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</si>
  <si>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</si>
  <si>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</si>
  <si>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</si>
  <si>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</si>
  <si>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</si>
  <si>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</si>
  <si>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</si>
  <si>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</si>
  <si>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</si>
  <si>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</si>
  <si>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</si>
  <si>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</si>
  <si>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</si>
  <si>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</si>
  <si>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</si>
  <si>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</si>
  <si>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</si>
  <si>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</si>
  <si>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</si>
  <si>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</si>
  <si>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</si>
  <si>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</si>
  <si>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</si>
  <si>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</si>
  <si>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</si>
  <si>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</si>
  <si>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</si>
  <si>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</si>
  <si>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</si>
  <si>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</si>
  <si>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</si>
  <si>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</si>
  <si>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</si>
  <si>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</si>
  <si>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</si>
  <si>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</si>
  <si>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</si>
  <si>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</si>
  <si>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</si>
  <si>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</si>
  <si>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</si>
  <si>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</si>
  <si>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</si>
  <si>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</si>
  <si>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</si>
  <si>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</si>
  <si>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</si>
  <si>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</si>
  <si>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</si>
  <si>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</si>
  <si>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</si>
  <si>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</si>
  <si>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</si>
  <si>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</si>
  <si>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</si>
  <si>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</si>
  <si>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</si>
  <si>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</si>
  <si>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</si>
  <si>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</si>
  <si>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</si>
  <si>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</si>
  <si>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</si>
  <si>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</si>
  <si>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</si>
  <si>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</si>
  <si>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</si>
  <si>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</si>
  <si>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</si>
  <si>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</si>
  <si>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</si>
  <si>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</si>
  <si>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</si>
  <si>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</si>
  <si>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</si>
  <si>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</si>
  <si>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</si>
  <si>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</si>
  <si>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</si>
  <si>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</si>
  <si>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</si>
  <si>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</si>
  <si>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</si>
  <si>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</si>
  <si>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</si>
  <si>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</si>
  <si>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</si>
  <si>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</si>
  <si>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</si>
  <si>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</si>
  <si>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</si>
  <si>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</si>
  <si>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</si>
  <si>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</si>
  <si>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</si>
  <si>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</si>
  <si>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</si>
  <si>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</si>
  <si>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</si>
  <si>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</si>
  <si>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</si>
  <si>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</si>
  <si>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</si>
  <si>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</si>
  <si>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</si>
  <si>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</si>
  <si>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</si>
  <si>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</si>
  <si>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</si>
  <si>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</si>
  <si>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</si>
  <si>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</si>
  <si>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</si>
  <si>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</si>
  <si>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</si>
  <si>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</si>
  <si>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</si>
  <si>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</si>
  <si>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</si>
  <si>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</si>
  <si>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</si>
  <si>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</si>
  <si>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</si>
  <si>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</si>
  <si>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</si>
  <si>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</si>
  <si>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</si>
  <si>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</si>
  <si>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</si>
  <si>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</si>
  <si>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</si>
  <si>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</si>
  <si>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</si>
  <si>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</si>
  <si>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</si>
  <si>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</si>
  <si>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</si>
  <si>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</si>
  <si>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</si>
  <si>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</si>
  <si>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</si>
  <si>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</si>
  <si>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</si>
  <si>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</si>
  <si>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</si>
  <si>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</si>
  <si>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</si>
  <si>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</si>
  <si>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</si>
  <si>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</si>
  <si>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</si>
  <si>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</si>
  <si>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</si>
  <si>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</si>
  <si>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</si>
  <si>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</si>
  <si>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</si>
  <si>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</si>
  <si>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</si>
  <si>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</si>
  <si>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</si>
  <si>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</si>
  <si>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</si>
  <si>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</si>
  <si>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</si>
  <si>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</si>
  <si>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</si>
  <si>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</si>
  <si>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</si>
  <si>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</si>
  <si>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</si>
  <si>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</si>
  <si>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</si>
  <si>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</si>
  <si>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</si>
  <si>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</si>
  <si>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</si>
  <si>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</si>
  <si>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</si>
  <si>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</si>
  <si>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</si>
  <si>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</si>
  <si>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</si>
  <si>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</si>
  <si>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</si>
  <si>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</si>
  <si>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</si>
  <si>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</si>
  <si>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</si>
  <si>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</si>
  <si>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</si>
  <si>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</si>
  <si>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</si>
  <si>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</si>
  <si>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</si>
  <si>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</si>
  <si>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</si>
  <si>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</si>
  <si>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</si>
  <si>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</si>
  <si>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</si>
  <si>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</si>
  <si>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</si>
  <si>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</si>
  <si>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</si>
  <si>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</si>
  <si>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</si>
  <si>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</si>
  <si>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</si>
  <si>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</si>
  <si>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</si>
  <si>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</si>
  <si>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</si>
  <si>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</si>
  <si>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</si>
  <si>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</si>
  <si>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</si>
  <si>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</si>
  <si>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</si>
  <si>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</si>
  <si>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</si>
  <si>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</si>
  <si>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</si>
  <si>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</si>
  <si>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</si>
  <si>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</si>
  <si>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</si>
  <si>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</si>
  <si>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</si>
  <si>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</si>
  <si>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</si>
  <si>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</si>
  <si>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</si>
  <si>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</si>
  <si>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</si>
  <si>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</si>
  <si>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</si>
  <si>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</si>
  <si>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</si>
  <si>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</si>
  <si>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</si>
  <si>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</si>
  <si>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</si>
  <si>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</si>
  <si>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</si>
  <si>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</si>
  <si>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</si>
  <si>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</si>
  <si>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</si>
  <si>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</si>
  <si>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</si>
  <si>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</si>
  <si>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</si>
  <si>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</si>
  <si>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</si>
  <si>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</si>
  <si>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</si>
  <si>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</si>
  <si>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</si>
  <si>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</si>
  <si>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</si>
  <si>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</si>
  <si>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</si>
  <si>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</si>
  <si>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</si>
  <si>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</si>
  <si>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</si>
  <si>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</si>
  <si>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</si>
  <si>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</si>
  <si>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</si>
  <si>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</si>
  <si>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</si>
  <si>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</si>
  <si>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</si>
  <si>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</si>
  <si>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</si>
  <si>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</si>
  <si>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</si>
  <si>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</si>
  <si>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</si>
  <si>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</si>
  <si>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</si>
  <si>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</si>
  <si>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</si>
  <si>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</si>
  <si>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</si>
  <si>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</si>
  <si>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</si>
  <si>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</si>
  <si>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</si>
  <si>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</si>
  <si>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</si>
  <si>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</si>
  <si>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</si>
  <si>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</si>
  <si>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</si>
  <si>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</si>
  <si>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</si>
  <si>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</si>
  <si>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</si>
  <si>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</si>
  <si>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</si>
  <si>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</si>
  <si>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</si>
  <si>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</si>
  <si>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</si>
  <si>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</si>
  <si>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</si>
  <si>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</si>
  <si>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</si>
  <si>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</si>
  <si>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</si>
  <si>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</si>
  <si>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</si>
  <si>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</si>
  <si>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</si>
  <si>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</si>
  <si>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</si>
  <si>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</si>
  <si>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</si>
  <si>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</si>
  <si>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</si>
  <si>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</si>
  <si>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</si>
  <si>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</si>
  <si>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</si>
  <si>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</si>
  <si>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</si>
  <si>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</si>
  <si>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</si>
  <si>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</si>
  <si>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</si>
  <si>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</si>
  <si>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</si>
  <si>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</si>
  <si>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</si>
  <si>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</si>
  <si>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</si>
  <si>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</si>
  <si>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</si>
  <si>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</si>
  <si>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</si>
  <si>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</si>
  <si>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</si>
  <si>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</si>
  <si>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</si>
  <si>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</si>
  <si>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</si>
  <si>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</si>
  <si>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</si>
  <si>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</si>
  <si>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</si>
  <si>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</si>
  <si>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</si>
  <si>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</si>
  <si>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</si>
  <si>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</si>
  <si>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</si>
  <si>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</si>
  <si>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</si>
  <si>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</si>
  <si>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</si>
  <si>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</si>
  <si>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</si>
  <si>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</si>
  <si>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</si>
  <si>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</si>
  <si>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</si>
  <si>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</si>
  <si>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</si>
  <si>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</si>
  <si>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</si>
  <si>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</si>
  <si>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</si>
  <si>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</si>
  <si>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</si>
  <si>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</si>
  <si>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</si>
  <si>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</si>
  <si>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</si>
  <si>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</si>
  <si>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</si>
  <si>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</si>
  <si>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</si>
  <si>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</si>
  <si>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</si>
  <si>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</si>
  <si>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</si>
  <si>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</si>
  <si>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</si>
  <si>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</si>
  <si>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</si>
  <si>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</si>
  <si>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</si>
  <si>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</si>
  <si>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</si>
  <si>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</si>
  <si>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</si>
  <si>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</si>
  <si>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</si>
  <si>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</si>
  <si>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</si>
  <si>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</si>
  <si>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</si>
  <si>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</si>
  <si>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</si>
  <si>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</si>
  <si>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</si>
  <si>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</si>
  <si>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</si>
  <si>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</si>
  <si>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</si>
  <si>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</si>
  <si>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</si>
  <si>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</si>
  <si>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</si>
  <si>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</si>
  <si>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</si>
  <si>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</si>
  <si>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</si>
  <si>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</si>
  <si>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</si>
  <si>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</si>
  <si>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</si>
  <si>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</si>
  <si>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</si>
  <si>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</si>
  <si>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</si>
  <si>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</si>
  <si>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</si>
  <si>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</si>
  <si>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</si>
  <si>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</si>
  <si>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</si>
  <si>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</si>
  <si>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</si>
  <si>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</si>
  <si>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</si>
  <si>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</si>
  <si>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</si>
  <si>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</si>
  <si>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</si>
  <si>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</si>
  <si>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</si>
  <si>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</si>
  <si>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</si>
  <si>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</si>
  <si>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</si>
  <si>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</si>
  <si>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</si>
  <si>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</si>
  <si>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</si>
  <si>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</si>
  <si>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</si>
  <si>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</si>
  <si>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</si>
  <si>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</si>
  <si>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</si>
  <si>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</si>
  <si>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</si>
  <si>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</si>
  <si>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</si>
  <si>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</si>
  <si>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</si>
  <si>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</si>
  <si>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</si>
  <si>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</si>
  <si>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</si>
  <si>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</si>
  <si>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</si>
  <si>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</si>
  <si>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</si>
  <si>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</si>
  <si>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</si>
  <si>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</si>
  <si>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</si>
  <si>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</si>
  <si>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</si>
  <si>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</si>
  <si>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</si>
  <si>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</si>
  <si>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</si>
  <si>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</si>
  <si>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</si>
  <si>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</si>
  <si>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</si>
  <si>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</si>
  <si>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</si>
  <si>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</si>
  <si>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</si>
  <si>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</si>
  <si>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</si>
  <si>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</si>
  <si>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</si>
  <si>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</si>
  <si>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</si>
  <si>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</si>
  <si>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</si>
  <si>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</si>
  <si>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</si>
  <si>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</si>
  <si>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</si>
  <si>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</si>
  <si>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</si>
  <si>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</si>
  <si>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</si>
  <si>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</si>
  <si>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</si>
  <si>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</si>
  <si>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</si>
  <si>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</si>
  <si>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</si>
  <si>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</si>
  <si>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</si>
  <si>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</si>
  <si>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</si>
  <si>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</si>
  <si>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</si>
  <si>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</si>
  <si>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</si>
  <si>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</si>
  <si>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</si>
  <si>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</si>
  <si>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</si>
  <si>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</si>
  <si>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</si>
  <si>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</si>
  <si>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</si>
  <si>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</si>
  <si>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</si>
  <si>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</si>
  <si>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</si>
  <si>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</si>
  <si>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</si>
  <si>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</si>
  <si>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</si>
  <si>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</si>
  <si>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</si>
  <si>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</si>
  <si>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</si>
  <si>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</si>
  <si>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</si>
  <si>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</si>
  <si>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</si>
  <si>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</si>
  <si>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</si>
  <si>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</si>
  <si>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</si>
  <si>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</si>
  <si>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</si>
  <si>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</si>
  <si>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</si>
  <si>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</si>
  <si>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</si>
  <si>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</si>
  <si>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</si>
  <si>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</si>
  <si>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</si>
  <si>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</si>
  <si>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</si>
  <si>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</si>
  <si>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</si>
  <si>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</si>
  <si>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</si>
  <si>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</si>
  <si>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</si>
  <si>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</si>
  <si>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</si>
  <si>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</si>
  <si>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</si>
  <si>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</si>
  <si>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</si>
  <si>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</si>
  <si>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</si>
  <si>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</si>
  <si>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</si>
  <si>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</si>
  <si>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</si>
  <si>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</si>
  <si>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</si>
  <si>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</si>
  <si>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</si>
  <si>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</si>
  <si>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</si>
  <si>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</si>
  <si>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</si>
  <si>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</si>
  <si>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</si>
  <si>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</si>
  <si>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</si>
  <si>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</si>
  <si>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</si>
  <si>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</si>
  <si>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</si>
  <si>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</si>
  <si>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</si>
  <si>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</si>
  <si>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</si>
  <si>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</si>
  <si>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</si>
  <si>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</si>
  <si>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</si>
  <si>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</si>
  <si>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</si>
  <si>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</si>
  <si>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</si>
  <si>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</si>
  <si>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</si>
  <si>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</si>
  <si>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</si>
  <si>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</si>
  <si>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</si>
  <si>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</si>
  <si>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</si>
  <si>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</si>
  <si>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</si>
  <si>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</si>
  <si>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</si>
  <si>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</si>
  <si>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</si>
  <si>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</si>
  <si>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</si>
  <si>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</si>
  <si>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</si>
  <si>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</si>
  <si>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</si>
  <si>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</si>
  <si>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</si>
  <si>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</si>
  <si>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</si>
  <si>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</si>
  <si>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</si>
  <si>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</si>
  <si>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</si>
  <si>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</si>
  <si>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</si>
  <si>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</si>
  <si>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</si>
  <si>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</si>
  <si>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</si>
  <si>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</si>
  <si>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</si>
  <si>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</si>
  <si>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</si>
  <si>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</si>
  <si>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</si>
  <si>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</si>
  <si>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</si>
  <si>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</si>
  <si>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</si>
  <si>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</si>
  <si>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</si>
  <si>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</si>
  <si>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</si>
  <si>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</si>
  <si>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</si>
  <si>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</si>
  <si>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</si>
  <si>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</si>
  <si>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</si>
  <si>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</si>
  <si>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</si>
  <si>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</si>
  <si>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</si>
  <si>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</si>
  <si>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</si>
  <si>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</si>
  <si>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</si>
  <si>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</si>
  <si>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</si>
  <si>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</si>
  <si>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</si>
  <si>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</si>
  <si>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</si>
  <si>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</si>
  <si>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</si>
  <si>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</si>
  <si>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</si>
  <si>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</si>
  <si>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</si>
  <si>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</si>
  <si>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</si>
  <si>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</si>
  <si>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</si>
  <si>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</si>
  <si>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</si>
  <si>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</si>
  <si>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</si>
  <si>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</si>
  <si>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</si>
  <si>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</si>
  <si>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</si>
  <si>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</si>
  <si>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</si>
  <si>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</si>
  <si>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</si>
  <si>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</si>
  <si>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</si>
  <si>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</si>
  <si>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</si>
  <si>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</si>
  <si>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</si>
  <si>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</si>
  <si>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</si>
  <si>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</si>
  <si>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</si>
  <si>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</si>
  <si>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</si>
  <si>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</si>
  <si>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</si>
  <si>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</si>
  <si>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</si>
  <si>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</si>
  <si>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</si>
  <si>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</si>
  <si>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</si>
  <si>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</si>
  <si>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</si>
  <si>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</si>
  <si>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</si>
  <si>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</si>
  <si>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</si>
  <si>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</si>
  <si>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</si>
  <si>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</si>
  <si>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</si>
  <si>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</si>
  <si>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</si>
  <si>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</si>
  <si>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</si>
  <si>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</si>
  <si>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</si>
  <si>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</si>
  <si>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</si>
  <si>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</si>
  <si>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</si>
  <si>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</si>
  <si>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</si>
  <si>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</si>
  <si>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</si>
  <si>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</si>
  <si>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</si>
  <si>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</si>
  <si>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</si>
  <si>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</si>
  <si>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</si>
  <si>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</si>
  <si>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</si>
  <si>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</si>
  <si>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</si>
  <si>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</si>
  <si>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</si>
  <si>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</si>
  <si>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</si>
  <si>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</si>
  <si>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</si>
  <si>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</si>
  <si>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</si>
  <si>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</si>
  <si>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</si>
  <si>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</si>
  <si>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</si>
  <si>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</si>
  <si>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</si>
  <si>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</si>
  <si>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</si>
  <si>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</si>
  <si>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</si>
  <si>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</si>
  <si>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</si>
  <si>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</si>
  <si>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</si>
  <si>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</si>
  <si>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</si>
  <si>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</si>
  <si>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</si>
  <si>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</si>
  <si>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</si>
  <si>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</si>
  <si>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</si>
  <si>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</si>
  <si>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</si>
  <si>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</si>
  <si>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</si>
  <si>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</si>
  <si>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</si>
  <si>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</si>
  <si>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</si>
  <si>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</si>
  <si>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</si>
  <si>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</si>
  <si>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</si>
  <si>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</si>
  <si>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</si>
  <si>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</si>
  <si>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</si>
  <si>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</si>
  <si>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</si>
  <si>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</si>
  <si>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</si>
  <si>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</si>
  <si>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</si>
  <si>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</si>
  <si>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</si>
  <si>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</si>
  <si>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</si>
  <si>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</si>
  <si>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</si>
  <si>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</si>
  <si>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</si>
  <si>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</si>
  <si>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</si>
  <si>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</si>
  <si>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</si>
  <si>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</si>
  <si>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</si>
  <si>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</si>
  <si>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</si>
  <si>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</si>
  <si>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</si>
  <si>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</si>
  <si>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</si>
  <si>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</si>
  <si>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</si>
  <si>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</si>
  <si>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</si>
  <si>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</si>
  <si>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</si>
  <si>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</si>
  <si>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</si>
  <si>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</si>
  <si>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</si>
  <si>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</si>
  <si>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</si>
  <si>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</si>
  <si>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</si>
  <si>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</si>
  <si>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</si>
  <si>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</si>
  <si>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</si>
  <si>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</si>
  <si>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</si>
  <si>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</si>
  <si>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</si>
  <si>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</si>
  <si>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</si>
  <si>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</si>
  <si>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</si>
  <si>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</si>
  <si>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</si>
  <si>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</si>
  <si>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</si>
  <si>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</si>
  <si>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</si>
  <si>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</si>
  <si>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</si>
  <si>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</si>
  <si>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</si>
  <si>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</si>
  <si>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</si>
  <si>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</si>
  <si>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</si>
  <si>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</si>
  <si>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</si>
  <si>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</si>
  <si>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</si>
  <si>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</si>
  <si>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</si>
  <si>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</si>
  <si>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</si>
  <si>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</si>
  <si>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</si>
  <si>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</si>
  <si>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</si>
  <si>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</si>
  <si>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</si>
  <si>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</si>
  <si>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</si>
  <si>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</si>
  <si>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</si>
  <si>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</si>
  <si>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</si>
  <si>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</si>
  <si>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</si>
  <si>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</si>
  <si>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</si>
  <si>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</si>
  <si>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</si>
  <si>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</si>
  <si>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</si>
  <si>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</si>
  <si>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</si>
  <si>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</si>
  <si>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</si>
  <si>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</si>
  <si>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</si>
  <si>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</si>
  <si>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</si>
  <si>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</si>
  <si>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</si>
  <si>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</si>
  <si>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</si>
  <si>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</si>
  <si>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</si>
  <si>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</si>
  <si>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</si>
  <si>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</si>
  <si>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</si>
  <si>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</si>
  <si>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</si>
  <si>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</si>
  <si>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</si>
  <si>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</si>
  <si>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</si>
  <si>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</si>
  <si>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</si>
  <si>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</si>
  <si>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</si>
  <si>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</si>
  <si>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</si>
  <si>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</si>
  <si>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</si>
  <si>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</si>
  <si>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</si>
  <si>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</si>
  <si>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</si>
  <si>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</si>
  <si>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</si>
  <si>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</si>
  <si>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</si>
  <si>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</si>
  <si>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</si>
  <si>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</si>
  <si>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</si>
  <si>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</si>
  <si>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</si>
  <si>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</si>
  <si>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</si>
  <si>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</si>
  <si>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</si>
  <si>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</si>
  <si>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</si>
  <si>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</si>
  <si>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</si>
  <si>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</si>
  <si>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</si>
  <si>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</si>
  <si>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</si>
  <si>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</si>
  <si>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</si>
  <si>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</si>
  <si>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</si>
  <si>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</si>
  <si>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</si>
  <si>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</si>
  <si>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</si>
  <si>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</si>
  <si>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</si>
  <si>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</si>
  <si>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</si>
  <si>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</si>
  <si>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</si>
  <si>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</si>
  <si>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</si>
  <si>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</si>
  <si>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</si>
  <si>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</si>
  <si>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</si>
  <si>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</si>
  <si>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</si>
  <si>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</si>
  <si>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</si>
  <si>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</si>
  <si>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</si>
  <si>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</si>
  <si>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</si>
  <si>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</si>
  <si>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</si>
  <si>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</si>
  <si>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</si>
  <si>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</si>
  <si>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</si>
  <si>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</si>
  <si>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</si>
  <si>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</si>
  <si>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</si>
  <si>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</si>
  <si>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</si>
  <si>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</si>
  <si>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</si>
  <si>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</si>
  <si>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</si>
  <si>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</si>
  <si>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</si>
  <si>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</si>
  <si>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</si>
  <si>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</si>
  <si>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</si>
  <si>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</si>
  <si>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</si>
  <si>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</si>
  <si>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</si>
  <si>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</si>
  <si>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</si>
  <si>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</si>
  <si>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</si>
  <si>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</si>
  <si>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</si>
  <si>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</si>
  <si>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</si>
  <si>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</si>
  <si>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</si>
  <si>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</si>
  <si>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</si>
  <si>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</si>
  <si>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</si>
  <si>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</si>
  <si>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</si>
  <si>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</si>
  <si>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</si>
  <si>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</si>
  <si>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</si>
  <si>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</si>
  <si>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</si>
  <si>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</si>
  <si>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</si>
  <si>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</si>
  <si>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</si>
  <si>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</si>
  <si>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</si>
  <si>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</si>
  <si>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</si>
  <si>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</si>
  <si>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</si>
  <si>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</si>
  <si>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</si>
  <si>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</si>
  <si>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</si>
  <si>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</si>
  <si>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</si>
  <si>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</si>
  <si>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</si>
  <si>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</si>
  <si>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</si>
  <si>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</si>
  <si>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</si>
  <si>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</si>
  <si>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</si>
  <si>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</si>
  <si>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</si>
  <si>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</si>
  <si>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</si>
  <si>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</si>
  <si>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</si>
  <si>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</si>
  <si>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</si>
  <si>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</si>
  <si>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</si>
  <si>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</si>
  <si>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</si>
  <si>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</si>
  <si>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</si>
  <si>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</si>
  <si>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</si>
  <si>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</si>
  <si>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</si>
  <si>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</si>
  <si>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</si>
  <si>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</si>
  <si>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</si>
  <si>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</si>
  <si>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</si>
  <si>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</si>
  <si>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</si>
  <si>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</si>
  <si>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</si>
  <si>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</si>
  <si>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</si>
  <si>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</si>
  <si>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</si>
  <si>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</si>
  <si>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</si>
  <si>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</si>
  <si>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</si>
  <si>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</si>
  <si>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</si>
  <si>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</si>
  <si>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</si>
  <si>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</si>
  <si>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</si>
  <si>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</si>
  <si>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</si>
  <si>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</si>
  <si>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</si>
  <si>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</si>
  <si>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</si>
  <si>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</si>
  <si>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</si>
  <si>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</si>
  <si>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</si>
  <si>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</si>
  <si>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</si>
  <si>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</si>
  <si>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</si>
  <si>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</si>
  <si>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</si>
  <si>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</si>
  <si>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</si>
  <si>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</si>
  <si>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</si>
  <si>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</si>
  <si>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</si>
  <si>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</si>
  <si>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</si>
  <si>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</si>
  <si>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</si>
  <si>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</si>
  <si>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</si>
  <si>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</si>
  <si>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</si>
  <si>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</si>
  <si>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</si>
  <si>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</si>
  <si>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</si>
  <si>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</si>
  <si>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</si>
  <si>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</si>
  <si>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</si>
  <si>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</si>
  <si>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</si>
  <si>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</si>
  <si>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</si>
  <si>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</si>
  <si>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</si>
  <si>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</si>
  <si>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</si>
  <si>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</si>
  <si>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</si>
  <si>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</si>
  <si>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</si>
  <si>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</si>
  <si>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</si>
  <si>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</si>
  <si>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</si>
  <si>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</si>
  <si>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</si>
  <si>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</si>
  <si>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</si>
  <si>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</si>
  <si>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</si>
  <si>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</si>
  <si>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</si>
  <si>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</si>
  <si>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</si>
  <si>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</si>
  <si>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</si>
  <si>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</si>
  <si>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</si>
  <si>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</si>
  <si>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</si>
  <si>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</si>
  <si>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</si>
  <si>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</si>
  <si>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</si>
  <si>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</si>
  <si>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</si>
  <si>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</si>
  <si>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</si>
  <si>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</si>
  <si>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</si>
  <si>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</si>
  <si>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</si>
  <si>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</si>
  <si>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</si>
  <si>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</si>
  <si>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</si>
  <si>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</si>
  <si>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</si>
  <si>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</si>
  <si>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</si>
  <si>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</si>
  <si>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</si>
  <si>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</si>
  <si>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</si>
  <si>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</si>
  <si>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</si>
  <si>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</si>
  <si>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</si>
  <si>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</si>
  <si>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</si>
  <si>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</si>
  <si>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</si>
  <si>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</si>
  <si>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</si>
  <si>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</si>
  <si>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</si>
  <si>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</si>
  <si>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</si>
  <si>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</si>
  <si>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</si>
  <si>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</si>
  <si>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</si>
  <si>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</si>
  <si>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</si>
  <si>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</si>
  <si>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</si>
  <si>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</si>
  <si>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</si>
  <si>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</si>
  <si>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</si>
  <si>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</si>
  <si>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</si>
  <si>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</si>
  <si>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</si>
  <si>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</si>
  <si>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</si>
  <si>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</si>
  <si>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</si>
  <si>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</si>
  <si>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</si>
  <si>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</si>
  <si>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</si>
  <si>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</si>
  <si>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</si>
  <si>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</si>
  <si>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</si>
  <si>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</si>
  <si>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</si>
  <si>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</si>
  <si>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</si>
  <si>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</si>
  <si>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</si>
  <si>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</si>
  <si>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</si>
  <si>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</si>
  <si>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</si>
  <si>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</si>
  <si>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</si>
  <si>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</si>
  <si>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</si>
  <si>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</si>
  <si>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</si>
  <si>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</si>
  <si>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</si>
  <si>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</si>
  <si>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</si>
  <si>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</si>
  <si>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</si>
  <si>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</si>
  <si>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</si>
  <si>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</si>
  <si>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</si>
  <si>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</si>
  <si>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</si>
  <si>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</si>
  <si>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</si>
  <si>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</si>
  <si>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</si>
  <si>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</si>
  <si>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</si>
  <si>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</si>
  <si>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</si>
  <si>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</si>
  <si>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</si>
  <si>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</si>
  <si>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</si>
  <si>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</si>
  <si>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</si>
  <si>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</si>
  <si>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</si>
  <si>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</si>
  <si>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</si>
  <si>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</si>
  <si>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</si>
  <si>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</si>
  <si>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</si>
  <si>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</si>
  <si>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</si>
  <si>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</si>
  <si>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</si>
  <si>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</si>
  <si>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</si>
  <si>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</si>
  <si>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</si>
  <si>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</si>
  <si>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</si>
  <si>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</si>
  <si>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</si>
  <si>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</si>
  <si>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</si>
  <si>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</si>
  <si>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</si>
  <si>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</si>
  <si>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</si>
  <si>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</si>
  <si>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</si>
  <si>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</si>
  <si>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</si>
  <si>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</si>
  <si>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</si>
  <si>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</si>
  <si>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</si>
  <si>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</si>
  <si>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</si>
  <si>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</si>
  <si>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</si>
  <si>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</si>
  <si>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</si>
  <si>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</si>
  <si>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</si>
  <si>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</si>
  <si>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</si>
  <si>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</si>
  <si>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</si>
  <si>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</si>
  <si>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</si>
  <si>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</si>
  <si>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</si>
  <si>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</si>
  <si>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</si>
  <si>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</si>
  <si>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</si>
  <si>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</si>
  <si>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</si>
  <si>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</si>
  <si>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</si>
  <si>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</si>
  <si>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</si>
  <si>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</si>
  <si>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</si>
  <si>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</si>
  <si>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</si>
  <si>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</si>
  <si>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</si>
  <si>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</si>
  <si>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</si>
  <si>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</si>
  <si>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</si>
  <si>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</si>
  <si>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</si>
  <si>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</si>
  <si>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</si>
  <si>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</si>
  <si>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</si>
  <si>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</si>
  <si>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</si>
  <si>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</si>
  <si>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</si>
  <si>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</si>
  <si>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</si>
  <si>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</si>
  <si>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</si>
  <si>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</si>
  <si>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</si>
  <si>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</si>
  <si>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</si>
  <si>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</si>
  <si>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</si>
  <si>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</si>
  <si>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</si>
  <si>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</si>
  <si>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</si>
  <si>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</si>
  <si>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</si>
  <si>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</si>
  <si>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</si>
  <si>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</si>
  <si>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</si>
  <si>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</si>
  <si>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</si>
  <si>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</si>
  <si>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</si>
  <si>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</si>
  <si>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</si>
  <si>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</si>
  <si>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</si>
  <si>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</si>
  <si>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</si>
  <si>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</si>
  <si>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</si>
  <si>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</si>
  <si>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</si>
  <si>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</si>
  <si>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</si>
  <si>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</si>
  <si>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</si>
  <si>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</si>
  <si>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</si>
  <si>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</si>
  <si>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</si>
  <si>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</si>
  <si>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</si>
  <si>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</si>
  <si>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</si>
  <si>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</si>
  <si>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</si>
  <si>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</si>
  <si>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</si>
  <si>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</si>
  <si>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</si>
  <si>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</si>
  <si>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</si>
  <si>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</si>
  <si>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</si>
  <si>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</si>
  <si>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</si>
  <si>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</si>
  <si>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</si>
  <si>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</si>
  <si>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</si>
  <si>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</si>
  <si>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</si>
  <si>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</si>
  <si>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</si>
  <si>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</si>
  <si>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</si>
  <si>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</si>
  <si>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</si>
  <si>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</si>
  <si>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</si>
  <si>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</si>
  <si>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</si>
  <si>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</si>
  <si>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</si>
  <si>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</si>
  <si>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</si>
  <si>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</si>
  <si>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</si>
  <si>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</si>
  <si>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</si>
  <si>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</si>
  <si>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</si>
  <si>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</si>
  <si>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</si>
  <si>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</si>
  <si>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</si>
  <si>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</si>
  <si>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</si>
  <si>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</si>
  <si>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</si>
  <si>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</si>
  <si>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</si>
  <si>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</si>
  <si>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</si>
  <si>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</si>
  <si>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</si>
  <si>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</si>
  <si>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</si>
  <si>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</si>
  <si>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</si>
  <si>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</si>
  <si>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</si>
  <si>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</si>
  <si>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</si>
  <si>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</si>
  <si>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</si>
  <si>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</si>
  <si>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</si>
  <si>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</si>
  <si>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</si>
  <si>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</si>
  <si>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</si>
  <si>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</si>
  <si>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</si>
  <si>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</si>
  <si>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</si>
  <si>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</si>
  <si>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</si>
  <si>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</si>
  <si>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</si>
  <si>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</si>
  <si>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</si>
  <si>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</si>
  <si>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</si>
  <si>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</si>
  <si>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</si>
  <si>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</si>
  <si>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</si>
  <si>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</si>
  <si>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</si>
  <si>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</si>
  <si>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</si>
  <si>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</si>
  <si>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</si>
  <si>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</si>
  <si>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</si>
  <si>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</si>
  <si>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</si>
  <si>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</si>
  <si>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</si>
  <si>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</si>
  <si>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</si>
  <si>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</si>
  <si>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</si>
  <si>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</si>
  <si>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</si>
  <si>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</si>
  <si>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</si>
  <si>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</si>
  <si>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</si>
  <si>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</si>
  <si>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</si>
  <si>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</si>
  <si>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</si>
  <si>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</si>
  <si>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</si>
  <si>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</si>
  <si>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</si>
  <si>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</si>
  <si>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</si>
  <si>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</si>
  <si>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</si>
  <si>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</si>
  <si>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</si>
  <si>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</si>
  <si>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</si>
  <si>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</si>
  <si>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</si>
  <si>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</si>
  <si>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</si>
  <si>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</si>
  <si>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</si>
  <si>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</si>
  <si>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</si>
  <si>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</si>
  <si>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</si>
  <si>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</si>
  <si>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</si>
  <si>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</si>
  <si>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</si>
  <si>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</si>
  <si>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</si>
  <si>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</si>
  <si>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</si>
  <si>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</si>
  <si>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</si>
  <si>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</si>
  <si>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</si>
  <si>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</si>
  <si>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</si>
  <si>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</si>
  <si>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</si>
  <si>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</si>
  <si>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</si>
  <si>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</si>
  <si>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</si>
  <si>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</si>
  <si>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</si>
  <si>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</si>
  <si>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</si>
  <si>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</si>
  <si>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</si>
  <si>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</si>
  <si>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</si>
  <si>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</si>
  <si>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</si>
  <si>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</si>
  <si>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</si>
  <si>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</si>
  <si>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</si>
  <si>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</si>
  <si>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</si>
  <si>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</si>
  <si>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</si>
  <si>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</si>
  <si>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</si>
  <si>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</si>
  <si>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</si>
  <si>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</si>
  <si>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</si>
  <si>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</si>
  <si>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</si>
  <si>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</si>
  <si>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</si>
  <si>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</si>
  <si>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</si>
  <si>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</si>
  <si>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</si>
  <si>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</si>
  <si>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</si>
  <si>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</si>
  <si>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</si>
  <si>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</si>
  <si>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</si>
  <si>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</si>
  <si>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</si>
  <si>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</si>
  <si>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</si>
  <si>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</si>
  <si>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</si>
  <si>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</si>
  <si>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</si>
  <si>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</si>
  <si>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</si>
  <si>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</si>
  <si>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</si>
  <si>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</si>
  <si>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</si>
  <si>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</si>
  <si>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</si>
  <si>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</si>
  <si>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</si>
  <si>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</si>
  <si>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</si>
  <si>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</si>
  <si>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</si>
  <si>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</si>
  <si>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</si>
  <si>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</si>
  <si>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</si>
  <si>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</si>
  <si>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</si>
  <si>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</si>
  <si>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</si>
  <si>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</si>
  <si>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</si>
  <si>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</si>
  <si>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</si>
  <si>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</si>
  <si>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</si>
  <si>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</si>
  <si>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</si>
  <si>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</si>
  <si>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</si>
  <si>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</si>
  <si>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</si>
  <si>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</si>
  <si>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</si>
  <si>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</si>
  <si>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</si>
  <si>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</si>
  <si>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</si>
  <si>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</si>
  <si>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</si>
  <si>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</si>
  <si>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</si>
  <si>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</si>
  <si>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</si>
  <si>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</si>
  <si>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</si>
  <si>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</si>
  <si>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</si>
  <si>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</si>
  <si>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</si>
  <si>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</si>
  <si>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</si>
  <si>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</si>
  <si>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</si>
  <si>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</si>
  <si>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</si>
  <si>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</si>
  <si>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</si>
  <si>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</si>
  <si>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</si>
  <si>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</si>
  <si>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</si>
  <si>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</si>
  <si>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</si>
  <si>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</si>
  <si>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</si>
  <si>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</si>
  <si>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</si>
  <si>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</si>
  <si>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</si>
  <si>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</si>
  <si>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</si>
  <si>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</si>
  <si>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</si>
  <si>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</si>
  <si>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</si>
  <si>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</si>
  <si>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</si>
  <si>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</si>
  <si>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</si>
  <si>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</si>
  <si>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</si>
  <si>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</si>
  <si>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</si>
  <si>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</si>
  <si>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</si>
  <si>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</si>
  <si>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</si>
  <si>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</si>
  <si>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</si>
  <si>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</si>
  <si>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</si>
  <si>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</si>
  <si>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</si>
  <si>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</si>
  <si>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</si>
  <si>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</si>
  <si>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</si>
  <si>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</si>
  <si>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</si>
  <si>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</si>
  <si>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</si>
  <si>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</si>
  <si>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</si>
  <si>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</si>
  <si>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</si>
  <si>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</si>
  <si>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</si>
  <si>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</si>
  <si>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</si>
  <si>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</si>
  <si>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</si>
  <si>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</si>
  <si>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</si>
  <si>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</si>
  <si>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</si>
  <si>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</si>
  <si>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</si>
  <si>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</si>
  <si>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</si>
  <si>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</si>
  <si>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</si>
  <si>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</si>
  <si>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</si>
  <si>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</si>
  <si>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</si>
  <si>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</si>
  <si>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</si>
  <si>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</si>
  <si>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</si>
  <si>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</si>
  <si>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</si>
  <si>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</si>
  <si>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</si>
  <si>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</si>
  <si>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</si>
  <si>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</si>
  <si>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</si>
  <si>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</si>
  <si>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</si>
  <si>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</si>
  <si>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</si>
  <si>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</si>
  <si>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</si>
  <si>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</si>
  <si>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</si>
  <si>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</si>
  <si>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</si>
  <si>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</si>
  <si>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</si>
  <si>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</si>
  <si>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</si>
  <si>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</si>
  <si>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</si>
  <si>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</si>
  <si>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</si>
  <si>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</si>
  <si>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</si>
  <si>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</si>
  <si>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</si>
  <si>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</si>
  <si>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</si>
  <si>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</si>
  <si>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</si>
  <si>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</si>
  <si>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</si>
  <si>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</si>
  <si>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</si>
  <si>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</si>
  <si>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</si>
  <si>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</si>
  <si>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</si>
  <si>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</si>
  <si>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</si>
  <si>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</si>
  <si>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</si>
  <si>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</si>
  <si>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</si>
  <si>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</si>
  <si>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</si>
  <si>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</si>
  <si>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</si>
  <si>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</si>
  <si>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</si>
  <si>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</si>
  <si>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</si>
  <si>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</si>
  <si>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</si>
  <si>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</si>
  <si>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</si>
  <si>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</si>
  <si>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</si>
  <si>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</si>
  <si>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</si>
  <si>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</si>
  <si>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</si>
  <si>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</si>
  <si>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</si>
  <si>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</si>
  <si>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</si>
  <si>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</si>
  <si>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</si>
  <si>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</si>
  <si>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</si>
  <si>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</si>
  <si>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</si>
  <si>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</si>
  <si>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</si>
  <si>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</si>
  <si>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</si>
  <si>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</si>
  <si>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</si>
  <si>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</si>
  <si>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</si>
  <si>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</si>
  <si>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</si>
  <si>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</si>
  <si>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</si>
  <si>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</si>
  <si>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</si>
  <si>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</si>
  <si>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</si>
  <si>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</si>
  <si>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</si>
  <si>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</si>
  <si>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</si>
  <si>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</si>
  <si>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</si>
  <si>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</si>
  <si>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</si>
  <si>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</si>
  <si>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</si>
  <si>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</si>
  <si>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</si>
  <si>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</si>
  <si>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</si>
  <si>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</si>
  <si>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</si>
  <si>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</si>
  <si>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</si>
  <si>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</si>
  <si>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</si>
  <si>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</si>
  <si>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</si>
  <si>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</si>
  <si>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</si>
  <si>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</si>
  <si>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</si>
  <si>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</si>
  <si>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</si>
  <si>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</si>
  <si>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</si>
  <si>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</si>
  <si>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</si>
  <si>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</si>
  <si>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</si>
  <si>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</si>
  <si>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</si>
  <si>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</si>
  <si>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</si>
  <si>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</si>
  <si>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</si>
  <si>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</si>
  <si>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</si>
  <si>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</si>
  <si>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</si>
  <si>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</si>
  <si>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</si>
  <si>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</si>
  <si>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</si>
  <si>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</si>
  <si>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</si>
  <si>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</si>
  <si>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</si>
  <si>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</si>
  <si>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</si>
  <si>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</si>
  <si>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</si>
  <si>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</si>
  <si>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</si>
  <si>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</si>
  <si>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</si>
  <si>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</si>
  <si>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</si>
  <si>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</si>
  <si>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</si>
  <si>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</si>
  <si>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</si>
  <si>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</si>
  <si>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</si>
  <si>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</si>
  <si>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</si>
  <si>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</si>
  <si>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</si>
  <si>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</si>
  <si>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</si>
  <si>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</si>
  <si>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</si>
  <si>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</si>
  <si>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</si>
  <si>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</si>
  <si>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</si>
  <si>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</si>
  <si>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</si>
  <si>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</si>
  <si>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</si>
  <si>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</si>
  <si>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</si>
  <si>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</si>
  <si>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</si>
  <si>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</si>
  <si>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</si>
  <si>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</si>
  <si>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</si>
  <si>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</si>
  <si>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</si>
  <si>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</si>
  <si>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</si>
  <si>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</si>
  <si>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</si>
  <si>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</si>
  <si>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</si>
  <si>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</si>
  <si>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</si>
  <si>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</si>
  <si>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</si>
  <si>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</si>
  <si>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</si>
  <si>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</si>
  <si>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</si>
  <si>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</si>
  <si>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</si>
  <si>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</si>
  <si>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</si>
  <si>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</si>
  <si>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</si>
  <si>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</si>
  <si>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</si>
  <si>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</si>
  <si>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</si>
  <si>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</si>
  <si>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</si>
  <si>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</si>
  <si>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</si>
  <si>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</si>
  <si>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</si>
  <si>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</si>
  <si>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</si>
  <si>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</si>
  <si>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</si>
  <si>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</si>
  <si>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</si>
  <si>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</si>
  <si>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</si>
  <si>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</si>
  <si>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</si>
  <si>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</si>
  <si>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</si>
  <si>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</si>
  <si>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</si>
  <si>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</si>
  <si>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</si>
  <si>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</si>
  <si>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</si>
  <si>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</si>
  <si>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</si>
  <si>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</si>
  <si>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</si>
  <si>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</si>
  <si>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</si>
  <si>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</si>
  <si>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</si>
  <si>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</si>
  <si>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</si>
  <si>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</si>
  <si>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</si>
  <si>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</si>
  <si>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</si>
  <si>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</si>
  <si>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</si>
  <si>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</si>
  <si>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</si>
  <si>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</si>
  <si>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</si>
  <si>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</si>
  <si>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</si>
  <si>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</si>
  <si>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</si>
  <si>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</si>
  <si>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</si>
  <si>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</si>
  <si>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</si>
  <si>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</si>
  <si>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</si>
  <si>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</si>
  <si>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</si>
  <si>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</si>
  <si>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</si>
  <si>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</si>
  <si>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</si>
  <si>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</si>
  <si>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</si>
  <si>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</si>
  <si>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</si>
  <si>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</si>
  <si>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</si>
  <si>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</si>
  <si>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</si>
  <si>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</si>
  <si>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</si>
  <si>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</si>
  <si>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</si>
  <si>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</si>
  <si>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</si>
  <si>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</si>
  <si>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</si>
  <si>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</si>
  <si>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</si>
  <si>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</si>
  <si>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</si>
  <si>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</si>
  <si>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</si>
  <si>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</si>
  <si>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</si>
  <si>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</si>
  <si>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</si>
  <si>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</si>
  <si>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</si>
  <si>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</si>
  <si>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</si>
  <si>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</si>
  <si>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</si>
  <si>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</si>
  <si>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</si>
  <si>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</si>
  <si>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</si>
  <si>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</si>
  <si>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</si>
  <si>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</si>
  <si>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</si>
  <si>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</si>
  <si>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</si>
  <si>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</si>
  <si>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</si>
  <si>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</si>
  <si>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</si>
  <si>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</si>
  <si>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</si>
  <si>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</si>
  <si>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</si>
  <si>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</si>
  <si>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</si>
  <si>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</si>
  <si>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</si>
  <si>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</si>
  <si>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</si>
  <si>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</si>
  <si>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</si>
  <si>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</si>
  <si>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</si>
  <si>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</si>
  <si>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</si>
  <si>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</si>
  <si>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</si>
  <si>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</si>
  <si>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</si>
  <si>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</si>
  <si>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</si>
  <si>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</si>
  <si>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</si>
  <si>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</si>
  <si>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</si>
  <si>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</si>
  <si>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</si>
  <si>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</si>
  <si>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</si>
  <si>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</si>
  <si>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</si>
  <si>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</si>
  <si>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</si>
  <si>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</si>
  <si>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</si>
  <si>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</si>
  <si>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</si>
  <si>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</si>
  <si>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</si>
  <si>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</si>
  <si>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</si>
  <si>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</si>
  <si>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</si>
  <si>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</si>
  <si>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</si>
  <si>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</si>
  <si>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</si>
  <si>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</si>
  <si>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</si>
  <si>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</si>
  <si>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</si>
  <si>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</si>
  <si>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</si>
  <si>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</si>
  <si>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</si>
  <si>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</si>
  <si>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</si>
  <si>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</si>
  <si>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</si>
  <si>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</si>
  <si>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</si>
  <si>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</si>
  <si>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</si>
  <si>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</si>
  <si>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</si>
  <si>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</si>
  <si>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</si>
  <si>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</si>
  <si>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</si>
  <si>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</si>
  <si>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</si>
  <si>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</si>
  <si>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</si>
  <si>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</si>
  <si>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</si>
  <si>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</si>
  <si>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</si>
  <si>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</si>
  <si>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</si>
  <si>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</si>
  <si>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</si>
  <si>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</si>
  <si>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</si>
  <si>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</si>
  <si>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</si>
  <si>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</si>
  <si>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</si>
  <si>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</si>
  <si>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</si>
  <si>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</si>
  <si>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</si>
  <si>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</si>
  <si>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</si>
  <si>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</si>
  <si>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</si>
  <si>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</si>
  <si>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</si>
  <si>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</si>
  <si>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</si>
  <si>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</si>
  <si>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</si>
  <si>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</si>
  <si>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</si>
  <si>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</si>
  <si>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</si>
  <si>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</si>
  <si>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</si>
  <si>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</si>
  <si>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</si>
  <si>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</si>
  <si>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</si>
  <si>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</si>
  <si>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</si>
  <si>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</si>
  <si>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</si>
  <si>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</si>
  <si>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</si>
  <si>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</si>
  <si>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</si>
  <si>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</si>
  <si>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</si>
  <si>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</si>
  <si>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</si>
  <si>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</si>
  <si>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</si>
  <si>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</si>
  <si>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</si>
  <si>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</si>
  <si>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</si>
  <si>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</si>
  <si>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</si>
  <si>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</si>
  <si>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</si>
  <si>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</si>
  <si>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</si>
  <si>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</si>
  <si>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</si>
  <si>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</si>
  <si>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</si>
  <si>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</si>
  <si>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</si>
  <si>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</si>
  <si>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</si>
  <si>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</si>
  <si>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</si>
  <si>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</si>
  <si>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</si>
  <si>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</si>
  <si>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</si>
  <si>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</si>
  <si>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</si>
  <si>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</si>
  <si>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</si>
  <si>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</si>
  <si>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</si>
  <si>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</si>
  <si>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</si>
  <si>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</si>
  <si>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</si>
  <si>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</si>
  <si>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</si>
  <si>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</si>
  <si>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</si>
  <si>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</si>
  <si>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</si>
  <si>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</si>
  <si>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</si>
  <si>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</si>
  <si>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</si>
  <si>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</si>
  <si>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</si>
  <si>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</si>
  <si>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</si>
  <si>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</si>
  <si>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</si>
  <si>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</si>
  <si>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</si>
  <si>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</si>
  <si>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</si>
  <si>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</si>
  <si>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</si>
  <si>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</si>
  <si>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</si>
  <si>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</si>
  <si>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</si>
  <si>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</si>
  <si>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</si>
  <si>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</si>
  <si>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</si>
  <si>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</si>
  <si>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</si>
  <si>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</si>
  <si>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</si>
  <si>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</si>
  <si>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</si>
  <si>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</si>
  <si>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</si>
  <si>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</si>
  <si>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</si>
  <si>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</si>
  <si>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</si>
  <si>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</si>
  <si>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</si>
  <si>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</si>
  <si>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</si>
  <si>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</si>
  <si>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</si>
  <si>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</si>
  <si>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</si>
  <si>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</si>
  <si>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</si>
  <si>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</si>
  <si>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</si>
  <si>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</si>
  <si>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</si>
  <si>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</si>
  <si>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</si>
  <si>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</si>
  <si>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</si>
  <si>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</si>
  <si>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</si>
  <si>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</si>
  <si>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</si>
  <si>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</si>
  <si>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</si>
  <si>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</si>
  <si>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</si>
  <si>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</si>
  <si>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</si>
  <si>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</si>
  <si>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</si>
  <si>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</si>
  <si>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</si>
  <si>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</si>
  <si>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</si>
  <si>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</si>
  <si>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</si>
  <si>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</si>
  <si>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</si>
  <si>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</si>
  <si>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</si>
  <si>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</si>
  <si>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</si>
  <si>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</si>
  <si>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</si>
  <si>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</si>
  <si>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</si>
  <si>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</si>
  <si>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</si>
  <si>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</si>
  <si>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</si>
  <si>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</si>
  <si>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</si>
  <si>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</si>
  <si>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</si>
  <si>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</si>
  <si>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</si>
  <si>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</si>
  <si>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</si>
  <si>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</si>
  <si>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</si>
  <si>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</si>
  <si>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</si>
  <si>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</si>
  <si>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</si>
  <si>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</si>
  <si>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</si>
  <si>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</si>
  <si>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</si>
  <si>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</si>
  <si>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</si>
  <si>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</si>
  <si>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</si>
  <si>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</si>
  <si>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</si>
  <si>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</si>
  <si>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</si>
  <si>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</si>
  <si>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</si>
  <si>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</si>
  <si>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</si>
  <si>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</si>
  <si>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</si>
  <si>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</si>
  <si>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</si>
  <si>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</si>
  <si>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</si>
  <si>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</si>
  <si>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</si>
  <si>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</si>
  <si>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</si>
  <si>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</si>
  <si>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</si>
  <si>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</si>
  <si>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</si>
  <si>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</si>
  <si>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</si>
  <si>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</si>
  <si>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</si>
  <si>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</si>
  <si>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</si>
  <si>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</si>
  <si>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</si>
  <si>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</si>
  <si>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</si>
  <si>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</si>
  <si>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</si>
  <si>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</si>
  <si>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</si>
  <si>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</si>
  <si>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</si>
  <si>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</si>
  <si>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</si>
  <si>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</si>
  <si>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</si>
  <si>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</si>
  <si>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</si>
  <si>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</si>
  <si>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</si>
  <si>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</si>
  <si>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</si>
  <si>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</si>
  <si>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</si>
  <si>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</si>
  <si>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</si>
  <si>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</si>
  <si>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</si>
  <si>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</si>
  <si>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</si>
  <si>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</si>
  <si>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</si>
  <si>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</si>
  <si>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</si>
  <si>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</si>
  <si>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</si>
  <si>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</si>
  <si>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</si>
  <si>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</si>
  <si>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</si>
  <si>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</si>
  <si>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</si>
  <si>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</si>
  <si>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</si>
  <si>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</si>
  <si>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</si>
  <si>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</si>
  <si>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</si>
  <si>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</si>
  <si>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</si>
  <si>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</si>
  <si>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</si>
  <si>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</si>
  <si>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</si>
  <si>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</si>
  <si>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</si>
  <si>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</si>
  <si>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</si>
  <si>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</si>
  <si>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</si>
  <si>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</si>
  <si>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</si>
  <si>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</si>
  <si>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</si>
  <si>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</si>
  <si>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</si>
  <si>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</si>
  <si>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</si>
  <si>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</si>
  <si>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</si>
  <si>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</si>
  <si>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</si>
  <si>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</si>
  <si>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</si>
  <si>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</si>
  <si>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</si>
  <si>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</si>
  <si>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</si>
  <si>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</si>
  <si>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</si>
  <si>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</si>
  <si>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</si>
  <si>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</si>
  <si>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</si>
  <si>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</si>
  <si>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</si>
  <si>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</si>
  <si>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</si>
  <si>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</si>
  <si>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</si>
  <si>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</si>
  <si>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</si>
  <si>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</si>
  <si>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</si>
  <si>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</si>
  <si>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</si>
  <si>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</si>
  <si>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</si>
  <si>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</si>
  <si>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</si>
  <si>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</si>
  <si>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</si>
  <si>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</si>
  <si>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</si>
  <si>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</si>
  <si>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</si>
  <si>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</si>
  <si>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</si>
  <si>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</si>
  <si>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</si>
  <si>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</si>
  <si>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</si>
  <si>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</si>
  <si>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</si>
  <si>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</si>
  <si>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</si>
  <si>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</si>
  <si>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</si>
  <si>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</si>
  <si>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</si>
  <si>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</si>
  <si>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</si>
  <si>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</si>
  <si>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</si>
  <si>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</si>
  <si>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</si>
  <si>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</si>
  <si>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</si>
  <si>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</si>
  <si>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</si>
  <si>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</si>
  <si>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</si>
  <si>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</si>
  <si>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</si>
  <si>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</si>
  <si>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</si>
  <si>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</si>
  <si>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</si>
  <si>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</si>
  <si>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</si>
  <si>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</si>
  <si>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</si>
  <si>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</si>
  <si>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</si>
  <si>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</si>
  <si>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</si>
  <si>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</si>
  <si>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</si>
  <si>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</si>
  <si>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</si>
  <si>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</si>
  <si>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</si>
  <si>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</si>
  <si>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</si>
  <si>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</si>
  <si>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</si>
  <si>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</si>
  <si>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</si>
  <si>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</si>
  <si>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</si>
  <si>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</si>
  <si>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</si>
  <si>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</si>
  <si>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</si>
  <si>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</si>
  <si>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</si>
  <si>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</si>
  <si>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</si>
  <si>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</si>
  <si>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</si>
  <si>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</si>
  <si>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</si>
  <si>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</si>
  <si>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</si>
  <si>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</si>
  <si>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</si>
  <si>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</si>
  <si>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</si>
  <si>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</si>
  <si>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</si>
  <si>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</si>
  <si>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</si>
  <si>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</si>
  <si>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</si>
  <si>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</si>
  <si>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</si>
  <si>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</si>
  <si>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</si>
  <si>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</si>
  <si>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</si>
  <si>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</si>
  <si>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</si>
  <si>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</si>
  <si>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</si>
  <si>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</si>
  <si>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</si>
  <si>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</si>
  <si>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</si>
  <si>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</si>
  <si>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</si>
  <si>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</si>
  <si>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</si>
  <si>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</si>
  <si>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</si>
  <si>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</si>
  <si>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</si>
  <si>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</si>
  <si>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</si>
  <si>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</si>
  <si>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</si>
  <si>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</si>
  <si>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</si>
  <si>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</si>
  <si>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</si>
  <si>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</si>
  <si>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</si>
  <si>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</si>
  <si>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</si>
  <si>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</si>
  <si>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</si>
  <si>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</si>
  <si>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</si>
  <si>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</si>
  <si>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</si>
  <si>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</si>
  <si>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</si>
  <si>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</si>
  <si>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</si>
  <si>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</si>
  <si>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</si>
  <si>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</si>
  <si>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</si>
  <si>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</si>
  <si>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</si>
  <si>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</si>
  <si>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</si>
  <si>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</si>
  <si>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</si>
  <si>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</si>
  <si>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</si>
  <si>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</si>
  <si>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</si>
  <si>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</si>
  <si>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</si>
  <si>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</si>
  <si>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</si>
  <si>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</si>
  <si>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</si>
  <si>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</si>
  <si>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</si>
  <si>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</si>
  <si>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</si>
  <si>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</si>
  <si>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</si>
  <si>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</si>
  <si>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</si>
  <si>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</si>
  <si>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</si>
  <si>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</si>
  <si>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</si>
  <si>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</si>
  <si>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</si>
  <si>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</si>
  <si>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</si>
  <si>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</si>
  <si>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</si>
  <si>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</si>
  <si>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</si>
  <si>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</si>
  <si>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</si>
  <si>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</si>
  <si>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</si>
  <si>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</si>
  <si>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</si>
  <si>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</si>
  <si>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</si>
  <si>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</si>
  <si>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</si>
  <si>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</si>
  <si>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</si>
  <si>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</si>
  <si>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</si>
  <si>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</si>
  <si>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</si>
  <si>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</si>
  <si>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</si>
  <si>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</si>
  <si>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</si>
  <si>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</si>
  <si>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</si>
  <si>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</si>
  <si>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</si>
  <si>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</si>
  <si>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</si>
  <si>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</si>
  <si>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</si>
  <si>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</si>
  <si>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</si>
  <si>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</si>
  <si>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</si>
  <si>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</si>
  <si>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</si>
  <si>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</si>
  <si>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</si>
  <si>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</si>
  <si>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</si>
  <si>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</si>
  <si>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</si>
  <si>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</si>
  <si>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</si>
  <si>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</si>
  <si>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</si>
  <si>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</si>
  <si>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</si>
  <si>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</si>
  <si>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</si>
  <si>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</si>
  <si>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</si>
  <si>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</si>
  <si>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</si>
  <si>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</si>
  <si>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</si>
  <si>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</si>
  <si>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</si>
  <si>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</si>
  <si>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</si>
  <si>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</si>
  <si>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</si>
  <si>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</si>
  <si>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</si>
  <si>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</si>
  <si>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</si>
  <si>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</si>
  <si>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</si>
  <si>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</si>
  <si>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</si>
  <si>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</si>
  <si>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</si>
  <si>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</si>
  <si>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</si>
  <si>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</si>
  <si>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</si>
  <si>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</si>
  <si>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</si>
  <si>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</si>
  <si>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</si>
  <si>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</si>
  <si>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</si>
  <si>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</si>
  <si>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</si>
  <si>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</si>
  <si>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</si>
  <si>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</si>
  <si>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</si>
  <si>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</si>
  <si>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</si>
  <si>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</si>
  <si>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</si>
  <si>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</si>
  <si>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</si>
  <si>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</si>
  <si>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</si>
  <si>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</si>
  <si>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</si>
  <si>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</si>
  <si>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</si>
  <si>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</si>
  <si>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</si>
  <si>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</si>
  <si>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</si>
  <si>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</si>
  <si>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</si>
  <si>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</si>
  <si>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</si>
  <si>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</si>
  <si>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</si>
  <si>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</si>
  <si>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</si>
  <si>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</si>
  <si>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</si>
  <si>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</si>
  <si>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</si>
  <si>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</si>
  <si>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</si>
  <si>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</si>
  <si>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</si>
  <si>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</si>
  <si>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</si>
  <si>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</si>
  <si>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</si>
  <si>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</si>
  <si>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</si>
  <si>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</si>
  <si>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</si>
  <si>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</si>
  <si>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</si>
  <si>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</si>
  <si>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</si>
  <si>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</si>
  <si>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</si>
  <si>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</si>
  <si>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</si>
  <si>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</si>
  <si>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</si>
  <si>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</si>
  <si>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</si>
  <si>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</si>
  <si>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</si>
  <si>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</si>
  <si>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</si>
  <si>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</si>
  <si>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</si>
  <si>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</si>
  <si>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</si>
  <si>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</si>
  <si>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</si>
  <si>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</si>
  <si>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</si>
  <si>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</si>
  <si>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</si>
  <si>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</si>
  <si>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</si>
  <si>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</si>
  <si>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</si>
  <si>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</si>
  <si>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</si>
  <si>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</si>
  <si>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</si>
  <si>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</si>
  <si>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</si>
  <si>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</si>
  <si>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</si>
  <si>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</si>
  <si>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</si>
  <si>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</si>
  <si>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</si>
  <si>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</si>
  <si>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</si>
  <si>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</si>
  <si>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</si>
  <si>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</si>
  <si>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</si>
  <si>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</si>
  <si>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</si>
  <si>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</si>
  <si>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</si>
  <si>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</si>
  <si>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</si>
  <si>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</si>
  <si>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</si>
  <si>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</si>
  <si>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</si>
  <si>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</si>
  <si>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</si>
  <si>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</si>
  <si>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</si>
  <si>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</si>
  <si>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</si>
  <si>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</si>
  <si>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</si>
  <si>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</si>
  <si>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</si>
  <si>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</si>
  <si>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</si>
  <si>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</si>
  <si>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</si>
  <si>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</si>
  <si>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</si>
  <si>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</si>
  <si>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</si>
  <si>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</si>
  <si>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</si>
  <si>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</si>
  <si>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</si>
  <si>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</si>
  <si>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</si>
  <si>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</si>
  <si>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</si>
  <si>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</si>
  <si>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</si>
  <si>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</si>
  <si>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</si>
  <si>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</si>
  <si>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</si>
  <si>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</si>
  <si>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</si>
  <si>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</si>
  <si>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</si>
  <si>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</si>
  <si>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</si>
  <si>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</si>
  <si>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</si>
  <si>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</si>
  <si>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</si>
  <si>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</si>
  <si>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</si>
  <si>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</si>
  <si>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</si>
  <si>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</si>
  <si>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</si>
  <si>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</si>
  <si>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</si>
  <si>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</si>
  <si>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</si>
  <si>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</si>
  <si>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</si>
  <si>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</si>
  <si>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</si>
  <si>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</si>
  <si>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</si>
  <si>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</si>
  <si>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</si>
  <si>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</si>
  <si>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</si>
  <si>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</si>
  <si>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</si>
  <si>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</si>
  <si>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</si>
  <si>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</si>
  <si>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</si>
  <si>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</si>
  <si>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</si>
  <si>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</si>
  <si>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</si>
  <si>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</si>
  <si>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</si>
  <si>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</si>
  <si>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</si>
  <si>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</si>
  <si>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</si>
  <si>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</si>
  <si>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</si>
  <si>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</si>
  <si>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</si>
  <si>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</si>
  <si>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</si>
  <si>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</si>
  <si>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</si>
  <si>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</si>
  <si>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</si>
  <si>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</si>
  <si>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</si>
  <si>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</si>
  <si>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</si>
  <si>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</si>
  <si>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</si>
  <si>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</si>
  <si>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</si>
  <si>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</si>
  <si>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</si>
  <si>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</si>
  <si>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</si>
  <si>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</si>
  <si>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</si>
  <si>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</si>
  <si>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</si>
  <si>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</si>
  <si>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</si>
  <si>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</si>
  <si>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</si>
  <si>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</si>
  <si>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</si>
  <si>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</si>
  <si>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</si>
  <si>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</si>
  <si>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</si>
  <si>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</si>
  <si>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</si>
  <si>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</si>
  <si>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</si>
  <si>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</si>
  <si>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</si>
  <si>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</si>
  <si>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</si>
  <si>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</si>
  <si>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</si>
  <si>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</si>
  <si>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</si>
  <si>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</si>
  <si>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</si>
  <si>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</si>
  <si>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</si>
  <si>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</si>
  <si>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</si>
  <si>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</si>
  <si>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</si>
  <si>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</si>
  <si>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</si>
  <si>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</si>
  <si>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</si>
  <si>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</si>
  <si>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</si>
  <si>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</si>
  <si>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</si>
  <si>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</si>
  <si>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</si>
  <si>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</si>
  <si>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</si>
  <si>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</si>
  <si>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</si>
  <si>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</si>
  <si>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</si>
  <si>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</si>
  <si>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</si>
  <si>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</si>
  <si>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</si>
  <si>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</si>
  <si>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</si>
  <si>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</si>
  <si>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</si>
  <si>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</si>
  <si>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</si>
  <si>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</si>
  <si>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</si>
  <si>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</si>
  <si>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</si>
  <si>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</si>
  <si>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</si>
  <si>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</si>
  <si>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</si>
  <si>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</si>
  <si>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</si>
  <si>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</si>
  <si>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</si>
  <si>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</si>
  <si>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</si>
  <si>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</si>
  <si>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</si>
  <si>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</si>
  <si>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</si>
  <si>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</si>
  <si>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</si>
  <si>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</si>
  <si>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</si>
  <si>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</si>
  <si>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</si>
  <si>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</si>
  <si>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</si>
  <si>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</si>
  <si>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</si>
  <si>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</si>
  <si>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</si>
  <si>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</si>
  <si>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</si>
  <si>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</si>
  <si>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</si>
  <si>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</si>
  <si>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</si>
  <si>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</si>
  <si>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</si>
  <si>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</si>
  <si>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</si>
  <si>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</si>
  <si>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</si>
  <si>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</si>
  <si>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</si>
  <si>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</si>
  <si>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</si>
  <si>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</si>
  <si>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</si>
  <si>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</si>
  <si>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</si>
  <si>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</si>
  <si>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</si>
  <si>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</si>
  <si>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</si>
  <si>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</si>
  <si>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</si>
  <si>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</si>
  <si>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</si>
  <si>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</si>
  <si>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</si>
  <si>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</si>
  <si>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</si>
  <si>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</si>
  <si>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</si>
  <si>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</si>
  <si>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</si>
  <si>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</si>
  <si>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</si>
  <si>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</si>
  <si>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</si>
  <si>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</si>
  <si>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</si>
  <si>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</si>
  <si>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</si>
  <si>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</si>
  <si>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</si>
  <si>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</si>
  <si>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</si>
  <si>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</si>
  <si>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</si>
  <si>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</si>
  <si>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</si>
  <si>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</si>
  <si>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</si>
  <si>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</si>
  <si>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</si>
  <si>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</si>
  <si>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</si>
  <si>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</si>
  <si>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</si>
  <si>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</si>
  <si>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</si>
  <si>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</si>
  <si>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</si>
  <si>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</si>
  <si>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</si>
  <si>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</si>
  <si>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</si>
  <si>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</si>
  <si>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</si>
  <si>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</si>
  <si>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</si>
  <si>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</si>
  <si>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</si>
  <si>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</si>
  <si>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</si>
  <si>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</si>
  <si>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</si>
  <si>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</si>
  <si>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</si>
  <si>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</si>
  <si>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</si>
  <si>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</si>
  <si>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</si>
  <si>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</si>
  <si>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</si>
  <si>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</si>
  <si>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</si>
  <si>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</si>
  <si>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</si>
  <si>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</si>
  <si>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</si>
  <si>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</si>
  <si>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</si>
  <si>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</si>
  <si>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</si>
  <si>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</si>
  <si>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</si>
  <si>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</si>
  <si>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</si>
  <si>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</si>
  <si>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</si>
  <si>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</si>
  <si>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</si>
  <si>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</si>
  <si>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</si>
  <si>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</si>
  <si>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</si>
  <si>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</si>
  <si>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</si>
  <si>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</si>
  <si>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</si>
  <si>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</si>
  <si>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</si>
  <si>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</si>
  <si>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</si>
  <si>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</si>
  <si>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</si>
  <si>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</si>
  <si>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</si>
  <si>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</si>
  <si>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</si>
  <si>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</si>
  <si>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</si>
  <si>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</si>
  <si>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</si>
  <si>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</si>
  <si>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</si>
  <si>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</si>
  <si>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</si>
  <si>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</si>
  <si>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</si>
  <si>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</si>
  <si>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</si>
  <si>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</si>
  <si>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</si>
  <si>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</si>
  <si>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</si>
  <si>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</si>
  <si>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</si>
  <si>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</si>
  <si>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</si>
  <si>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</si>
  <si>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</si>
  <si>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</si>
  <si>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</si>
  <si>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</si>
  <si>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</si>
  <si>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</si>
  <si>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</si>
  <si>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</si>
  <si>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</si>
  <si>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</si>
  <si>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</si>
  <si>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</si>
  <si>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</si>
  <si>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</si>
  <si>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</si>
  <si>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</si>
  <si>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</si>
  <si>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</si>
  <si>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</si>
  <si>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</si>
  <si>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</si>
  <si>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</si>
  <si>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</si>
  <si>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</si>
  <si>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</si>
  <si>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</si>
  <si>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</si>
  <si>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</si>
  <si>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</si>
  <si>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</si>
  <si>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</si>
  <si>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</si>
  <si>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</si>
  <si>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</si>
  <si>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</si>
  <si>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</si>
  <si>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</si>
  <si>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</si>
  <si>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</si>
  <si>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</si>
  <si>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</si>
  <si>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</si>
  <si>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</si>
  <si>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</si>
  <si>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</si>
  <si>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</si>
  <si>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</si>
  <si>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</si>
  <si>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</si>
  <si>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</si>
  <si>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</si>
  <si>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</si>
  <si>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</si>
  <si>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</si>
  <si>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</si>
  <si>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</si>
  <si>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</si>
  <si>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</si>
  <si>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</si>
  <si>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</si>
  <si>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</si>
  <si>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</si>
  <si>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</si>
  <si>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</si>
  <si>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</si>
  <si>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</si>
  <si>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</si>
  <si>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</si>
  <si>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</si>
  <si>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</si>
  <si>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</si>
  <si>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</si>
  <si>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</si>
  <si>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</si>
  <si>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</si>
  <si>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</si>
  <si>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</si>
  <si>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</si>
  <si>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</si>
  <si>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</si>
  <si>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</si>
  <si>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</si>
  <si>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</si>
  <si>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</si>
  <si>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</si>
  <si>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</si>
  <si>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</si>
  <si>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</si>
  <si>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</si>
  <si>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</si>
  <si>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</si>
  <si>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</si>
  <si>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</si>
  <si>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</si>
  <si>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</si>
  <si>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</si>
  <si>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</si>
  <si>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</si>
  <si>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</si>
  <si>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</si>
  <si>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</si>
  <si>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</si>
  <si>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</si>
  <si>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</si>
  <si>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</si>
  <si>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</si>
  <si>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</si>
  <si>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</si>
  <si>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</si>
  <si>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</si>
  <si>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</si>
  <si>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</si>
  <si>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</si>
  <si>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</si>
  <si>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</si>
  <si>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</si>
  <si>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</si>
  <si>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</si>
  <si>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</si>
  <si>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</si>
  <si>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</si>
  <si>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</si>
  <si>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</si>
  <si>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</si>
  <si>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</si>
  <si>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</si>
  <si>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</si>
  <si>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</si>
  <si>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</si>
  <si>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</si>
  <si>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</si>
  <si>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</si>
  <si>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</si>
  <si>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</si>
  <si>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</si>
  <si>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</si>
  <si>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</si>
  <si>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</si>
  <si>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</si>
  <si>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</si>
  <si>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</si>
  <si>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</si>
  <si>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</si>
  <si>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</si>
  <si>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</si>
  <si>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</si>
  <si>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</si>
  <si>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</si>
  <si>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</si>
  <si>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</si>
  <si>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</si>
  <si>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</si>
  <si>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</si>
  <si>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</si>
  <si>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</si>
  <si>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</si>
  <si>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</si>
  <si>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</si>
  <si>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</si>
  <si>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</si>
  <si>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</si>
  <si>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</si>
  <si>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</si>
  <si>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</si>
  <si>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</si>
  <si>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</si>
  <si>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</si>
  <si>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</si>
  <si>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</si>
  <si>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</si>
  <si>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</si>
  <si>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</si>
  <si>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</si>
  <si>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</si>
  <si>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</si>
  <si>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</si>
  <si>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</si>
  <si>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</si>
  <si>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</si>
  <si>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</si>
  <si>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</si>
  <si>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</si>
  <si>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</si>
  <si>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</si>
  <si>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</si>
  <si>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</si>
  <si>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</si>
  <si>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</si>
  <si>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</si>
  <si>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</si>
  <si>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</si>
  <si>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</si>
  <si>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</si>
  <si>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</si>
  <si>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</si>
  <si>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</si>
  <si>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</si>
  <si>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</si>
  <si>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</si>
  <si>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</si>
  <si>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</si>
  <si>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</si>
  <si>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</si>
  <si>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</si>
  <si>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</si>
  <si>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</si>
  <si>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</si>
  <si>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</si>
  <si>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</si>
  <si>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</si>
  <si>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</si>
  <si>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</si>
  <si>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</si>
  <si>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</si>
  <si>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</si>
  <si>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</si>
  <si>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</si>
  <si>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</si>
  <si>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</si>
  <si>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</si>
  <si>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</si>
  <si>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</si>
  <si>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</si>
  <si>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</si>
  <si>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</si>
  <si>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</si>
  <si>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</si>
  <si>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</si>
  <si>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</si>
  <si>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</si>
  <si>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</si>
  <si>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</si>
  <si>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</si>
  <si>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</si>
  <si>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</si>
  <si>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</si>
  <si>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</si>
  <si>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</si>
  <si>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</si>
  <si>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</si>
  <si>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</si>
  <si>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</si>
  <si>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</si>
  <si>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</si>
  <si>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</si>
  <si>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</si>
  <si>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</si>
  <si>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</si>
  <si>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</si>
  <si>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</si>
  <si>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</si>
  <si>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</si>
  <si>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</si>
  <si>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</si>
  <si>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</si>
  <si>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</si>
  <si>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</si>
  <si>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</si>
  <si>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</si>
  <si>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</si>
  <si>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</si>
  <si>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</si>
  <si>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</si>
  <si>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</si>
  <si>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</si>
  <si>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</si>
  <si>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</si>
  <si>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</si>
  <si>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</si>
  <si>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</si>
  <si>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</si>
  <si>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</si>
  <si>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</si>
  <si>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</si>
  <si>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</si>
  <si>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</si>
  <si>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</si>
  <si>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</si>
  <si>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</si>
  <si>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</si>
  <si>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</si>
  <si>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</si>
  <si>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</si>
  <si>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</si>
  <si>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</si>
  <si>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</si>
  <si>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</si>
  <si>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</si>
  <si>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</si>
  <si>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</si>
  <si>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</si>
  <si>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</si>
  <si>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</si>
  <si>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</si>
  <si>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</si>
  <si>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</si>
  <si>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</si>
  <si>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</si>
  <si>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</si>
  <si>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</si>
  <si>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</si>
  <si>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</si>
  <si>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</si>
  <si>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</si>
  <si>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</si>
  <si>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</si>
  <si>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</si>
  <si>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</si>
  <si>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</si>
  <si>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</si>
  <si>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</si>
  <si>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</si>
  <si>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</si>
  <si>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</si>
  <si>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</si>
  <si>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</si>
  <si>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</si>
  <si>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</si>
  <si>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</si>
  <si>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</si>
  <si>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</si>
  <si>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</si>
  <si>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</si>
  <si>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</si>
  <si>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</si>
  <si>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</si>
  <si>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</si>
  <si>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</si>
  <si>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</si>
  <si>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</si>
  <si>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</si>
  <si>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</si>
  <si>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</si>
  <si>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</si>
  <si>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</si>
  <si>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</si>
  <si>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</si>
  <si>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</si>
  <si>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</si>
  <si>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</si>
  <si>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</si>
  <si>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</si>
  <si>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</si>
  <si>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</si>
  <si>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</si>
  <si>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</si>
  <si>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</si>
  <si>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</si>
  <si>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</si>
  <si>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</si>
  <si>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</si>
  <si>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</si>
  <si>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</si>
  <si>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</si>
  <si>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</si>
  <si>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</si>
  <si>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</si>
  <si>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</si>
  <si>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</si>
  <si>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</si>
  <si>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</si>
  <si>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</si>
  <si>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</si>
  <si>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</si>
  <si>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</si>
  <si>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</si>
  <si>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</si>
  <si>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</si>
  <si>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</si>
  <si>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</si>
  <si>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</si>
  <si>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</si>
  <si>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</si>
  <si>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</si>
  <si>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</si>
  <si>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</si>
  <si>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</si>
  <si>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</si>
  <si>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</si>
  <si>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</si>
  <si>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</si>
  <si>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</si>
  <si>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</si>
  <si>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</si>
  <si>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</si>
  <si>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</si>
  <si>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</si>
  <si>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</si>
  <si>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</si>
  <si>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</si>
  <si>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</si>
  <si>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</si>
  <si>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</si>
  <si>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</si>
  <si>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</si>
  <si>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</si>
  <si>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</si>
  <si>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</si>
  <si>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</si>
  <si>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</si>
  <si>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</si>
  <si>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</si>
  <si>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</si>
  <si>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</si>
  <si>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</si>
  <si>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</si>
  <si>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</si>
  <si>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</si>
  <si>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</si>
  <si>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</si>
  <si>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</si>
  <si>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</si>
  <si>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</si>
  <si>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</si>
  <si>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</si>
  <si>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</si>
  <si>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</si>
  <si>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</si>
  <si>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</si>
  <si>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</si>
  <si>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</si>
  <si>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</si>
  <si>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</si>
  <si>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</si>
  <si>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</si>
  <si>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</si>
  <si>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</si>
  <si>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</si>
  <si>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</si>
  <si>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</si>
  <si>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</si>
  <si>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</si>
  <si>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</si>
  <si>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</si>
  <si>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</si>
  <si>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</si>
  <si>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</si>
  <si>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</si>
  <si>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</si>
  <si>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</si>
  <si>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</si>
  <si>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</si>
  <si>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</si>
  <si>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</si>
  <si>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</si>
  <si>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</si>
  <si>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</si>
  <si>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</si>
  <si>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</si>
  <si>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</si>
  <si>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</si>
  <si>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</si>
  <si>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</si>
  <si>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</si>
  <si>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</si>
  <si>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</si>
  <si>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</si>
  <si>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</si>
  <si>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</si>
  <si>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</si>
  <si>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</si>
  <si>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</si>
  <si>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</si>
  <si>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</si>
  <si>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</si>
  <si>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</si>
  <si>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</si>
  <si>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</si>
  <si>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</si>
  <si>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</si>
  <si>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</si>
  <si>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</si>
  <si>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</si>
  <si>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</si>
  <si>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</si>
  <si>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</si>
  <si>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</si>
  <si>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</si>
  <si>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</si>
  <si>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</si>
  <si>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</si>
  <si>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</si>
  <si>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</si>
  <si>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</si>
  <si>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</si>
  <si>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</si>
  <si>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</si>
  <si>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</si>
  <si>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</si>
  <si>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</si>
  <si>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</si>
  <si>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</si>
  <si>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</si>
  <si>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</si>
  <si>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</si>
  <si>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</si>
  <si>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</si>
  <si>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</si>
  <si>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</si>
  <si>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</si>
  <si>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</si>
  <si>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</si>
  <si>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</si>
  <si>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</si>
  <si>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</si>
  <si>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</si>
  <si>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</si>
  <si>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</si>
  <si>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</si>
  <si>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</si>
  <si>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</si>
  <si>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</si>
  <si>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</si>
  <si>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</si>
  <si>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</si>
  <si>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</si>
  <si>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</si>
  <si>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</si>
  <si>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</si>
  <si>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</si>
  <si>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</si>
  <si>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</si>
  <si>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</si>
  <si>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</si>
  <si>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</si>
  <si>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</si>
  <si>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</si>
  <si>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</si>
  <si>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</si>
  <si>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</si>
  <si>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</si>
  <si>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</si>
  <si>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</si>
  <si>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</si>
  <si>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</si>
  <si>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</si>
  <si>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</si>
  <si>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</si>
  <si>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</si>
  <si>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</si>
  <si>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</si>
  <si>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</si>
  <si>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</si>
  <si>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</si>
  <si>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</si>
  <si>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</si>
  <si>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</si>
  <si>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</si>
  <si>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</si>
  <si>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</si>
  <si>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</si>
  <si>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</si>
  <si>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</si>
  <si>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</si>
  <si>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</si>
  <si>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</si>
  <si>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</si>
  <si>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</si>
  <si>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</si>
  <si>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</si>
  <si>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</si>
  <si>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</si>
  <si>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</si>
  <si>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</si>
  <si>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</si>
  <si>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</si>
  <si>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</si>
  <si>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</si>
  <si>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</si>
  <si>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</si>
  <si>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</si>
  <si>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</si>
  <si>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</si>
  <si>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</si>
  <si>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</si>
  <si>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</si>
  <si>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</si>
  <si>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</si>
  <si>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</si>
  <si>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</si>
  <si>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</si>
  <si>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</si>
  <si>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</si>
  <si>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</si>
  <si>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</si>
  <si>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</si>
  <si>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</si>
  <si>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</si>
  <si>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</si>
  <si>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</si>
  <si>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</si>
  <si>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</si>
  <si>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</si>
  <si>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</si>
  <si>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</si>
  <si>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</si>
  <si>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</si>
  <si>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</si>
  <si>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</si>
  <si>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</si>
  <si>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</si>
  <si>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</si>
  <si>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</si>
  <si>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</si>
  <si>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</si>
  <si>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</si>
  <si>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</si>
  <si>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</si>
  <si>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</si>
  <si>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</si>
  <si>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</si>
  <si>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</si>
  <si>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</si>
  <si>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</si>
  <si>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</si>
  <si>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</si>
  <si>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</si>
  <si>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</si>
  <si>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</si>
  <si>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</si>
  <si>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</si>
  <si>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</si>
  <si>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</si>
  <si>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</si>
  <si>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</si>
  <si>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</si>
  <si>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</si>
  <si>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</si>
  <si>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</si>
  <si>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</si>
  <si>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</si>
  <si>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</si>
  <si>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</si>
  <si>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</si>
  <si>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</si>
  <si>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</si>
  <si>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</si>
  <si>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</si>
  <si>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</si>
  <si>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</si>
  <si>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</si>
  <si>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</si>
  <si>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</si>
  <si>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</si>
  <si>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</si>
  <si>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</si>
  <si>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</si>
  <si>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</si>
  <si>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</si>
  <si>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</si>
  <si>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</si>
  <si>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</si>
  <si>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</si>
  <si>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</si>
  <si>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</si>
  <si>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</si>
  <si>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</si>
  <si>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</si>
  <si>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</si>
  <si>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</si>
  <si>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</si>
  <si>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</si>
  <si>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</si>
  <si>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</si>
  <si>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</si>
  <si>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</si>
  <si>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</si>
  <si>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</si>
  <si>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</si>
  <si>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</si>
  <si>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</si>
  <si>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</si>
  <si>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</si>
  <si>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</si>
  <si>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</si>
  <si>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</si>
  <si>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</si>
  <si>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</si>
  <si>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</si>
  <si>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</si>
  <si>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</si>
  <si>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</si>
  <si>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</si>
  <si>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</si>
  <si>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</si>
  <si>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</si>
  <si>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</si>
  <si>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</si>
  <si>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</si>
  <si>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</si>
  <si>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</si>
  <si>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</si>
  <si>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</si>
  <si>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</si>
  <si>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</si>
  <si>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</si>
  <si>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</si>
  <si>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</si>
  <si>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</si>
  <si>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</si>
  <si>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</si>
  <si>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</si>
  <si>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</si>
  <si>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</si>
  <si>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</si>
  <si>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</si>
  <si>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</si>
  <si>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</si>
  <si>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</si>
  <si>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</si>
  <si>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</si>
  <si>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</si>
  <si>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</si>
  <si>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</si>
  <si>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</si>
  <si>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</si>
  <si>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</si>
  <si>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</si>
  <si>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</si>
  <si>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</si>
  <si>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</si>
  <si>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</si>
  <si>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</si>
  <si>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</si>
  <si>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</si>
  <si>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</si>
  <si>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</si>
  <si>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</si>
  <si>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</si>
  <si>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</si>
  <si>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</si>
  <si>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</si>
  <si>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</si>
  <si>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</si>
  <si>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</si>
  <si>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</si>
  <si>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</si>
  <si>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</si>
  <si>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</si>
  <si>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</si>
  <si>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</si>
  <si>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</si>
  <si>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</si>
  <si>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</si>
  <si>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</si>
  <si>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</si>
  <si>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</si>
  <si>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</si>
  <si>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</si>
  <si>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</si>
  <si>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</si>
  <si>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</si>
  <si>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</si>
  <si>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</si>
  <si>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</si>
  <si>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</si>
  <si>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</si>
  <si>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</si>
  <si>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</si>
  <si>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</si>
  <si>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</si>
  <si>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</si>
  <si>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</si>
  <si>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</si>
  <si>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</si>
  <si>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</si>
  <si>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</si>
  <si>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</si>
  <si>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</si>
  <si>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</si>
  <si>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</si>
  <si>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</si>
  <si>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</si>
  <si>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</si>
  <si>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</si>
  <si>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</si>
  <si>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</si>
  <si>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</si>
  <si>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</si>
  <si>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</si>
  <si>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</si>
  <si>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</si>
  <si>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</si>
  <si>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</si>
  <si>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</si>
  <si>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</si>
  <si>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</si>
  <si>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</si>
  <si>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</si>
  <si>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</si>
  <si>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</si>
  <si>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</si>
  <si>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</si>
  <si>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</si>
  <si>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</si>
  <si>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</si>
  <si>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</si>
  <si>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</si>
  <si>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</si>
  <si>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</si>
  <si>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</si>
  <si>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</si>
  <si>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</si>
  <si>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</si>
  <si>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</si>
  <si>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</si>
  <si>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</si>
  <si>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</si>
  <si>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</si>
  <si>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</si>
  <si>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</si>
  <si>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</si>
  <si>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</si>
  <si>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</si>
  <si>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</si>
  <si>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</si>
  <si>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</si>
  <si>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</si>
  <si>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</si>
  <si>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</si>
  <si>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</si>
  <si>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</si>
  <si>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</si>
  <si>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</si>
  <si>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</si>
  <si>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</si>
  <si>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</si>
  <si>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</si>
  <si>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</si>
  <si>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</si>
  <si>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</si>
  <si>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</si>
  <si>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</si>
  <si>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</si>
  <si>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</si>
  <si>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</si>
  <si>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</si>
  <si>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</si>
  <si>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</si>
  <si>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</si>
  <si>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</si>
  <si>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</si>
  <si>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</si>
  <si>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</si>
  <si>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</si>
  <si>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</si>
  <si>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</si>
  <si>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</si>
  <si>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</si>
  <si>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</si>
  <si>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</si>
  <si>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</si>
  <si>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</si>
  <si>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</si>
  <si>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</si>
  <si>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</si>
  <si>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</si>
  <si>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</si>
  <si>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</si>
  <si>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</si>
  <si>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</si>
  <si>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</si>
  <si>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</si>
  <si>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</si>
  <si>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</si>
  <si>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</si>
  <si>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</si>
  <si>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</si>
  <si>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</si>
  <si>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</si>
  <si>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</si>
  <si>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</si>
  <si>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</si>
  <si>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</si>
  <si>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</si>
  <si>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</si>
  <si>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</si>
  <si>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</si>
  <si>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</si>
  <si>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</si>
  <si>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</si>
  <si>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</si>
  <si>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</si>
  <si>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</si>
  <si>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</si>
  <si>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</si>
  <si>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</si>
  <si>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</si>
  <si>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</si>
  <si>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</si>
  <si>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</si>
  <si>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</si>
  <si>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</si>
  <si>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</si>
  <si>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</si>
  <si>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</si>
  <si>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</si>
  <si>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</si>
  <si>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</si>
  <si>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</si>
  <si>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</si>
  <si>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</si>
  <si>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</si>
  <si>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</si>
  <si>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</si>
  <si>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</si>
  <si>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</si>
  <si>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</si>
  <si>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</si>
  <si>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</si>
  <si>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</si>
  <si>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</si>
  <si>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</si>
  <si>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</si>
  <si>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</si>
  <si>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</si>
  <si>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</si>
  <si>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</si>
  <si>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</si>
  <si>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</si>
  <si>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</si>
  <si>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</si>
  <si>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</si>
  <si>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</si>
  <si>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</si>
  <si>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</si>
  <si>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</si>
  <si>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</si>
  <si>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</si>
  <si>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</si>
  <si>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</si>
  <si>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</si>
  <si>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</si>
  <si>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</si>
  <si>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</si>
  <si>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</si>
  <si>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</si>
  <si>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</si>
  <si>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</si>
  <si>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</si>
  <si>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</si>
  <si>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</si>
  <si>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</si>
  <si>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</si>
  <si>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</si>
  <si>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</si>
  <si>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</si>
  <si>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</si>
  <si>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</si>
  <si>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</si>
  <si>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</si>
  <si>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</si>
  <si>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</si>
  <si>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</si>
  <si>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</si>
  <si>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</si>
  <si>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</si>
  <si>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</si>
  <si>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</si>
  <si>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</si>
  <si>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</si>
  <si>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</si>
  <si>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</si>
  <si>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</si>
  <si>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</si>
  <si>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</si>
  <si>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</si>
  <si>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</si>
  <si>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</si>
  <si>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</si>
  <si>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</si>
  <si>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</si>
  <si>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</si>
  <si>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</si>
  <si>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</si>
  <si>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</si>
  <si>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</si>
  <si>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</si>
  <si>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</si>
  <si>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</si>
  <si>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</si>
  <si>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</si>
  <si>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</si>
  <si>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</si>
  <si>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</si>
  <si>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</si>
  <si>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</si>
  <si>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</si>
  <si>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</si>
  <si>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</si>
  <si>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</si>
  <si>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</si>
  <si>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</si>
  <si>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</si>
  <si>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</si>
  <si>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</si>
  <si>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</si>
  <si>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</si>
  <si>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</si>
  <si>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</si>
  <si>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</si>
  <si>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</si>
  <si>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</si>
  <si>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</si>
  <si>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</si>
  <si>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</si>
  <si>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</si>
  <si>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</si>
  <si>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</si>
  <si>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</si>
  <si>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</si>
  <si>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</si>
  <si>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</si>
  <si>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</si>
  <si>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</si>
  <si>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</si>
  <si>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</si>
  <si>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</si>
  <si>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</si>
  <si>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</si>
  <si>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</si>
  <si>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</si>
  <si>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</si>
  <si>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</si>
  <si>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</si>
  <si>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</si>
  <si>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</si>
  <si>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</si>
  <si>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</si>
  <si>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</si>
  <si>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</si>
  <si>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</si>
  <si>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</si>
  <si>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</si>
  <si>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</si>
  <si>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</si>
  <si>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</si>
  <si>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</si>
  <si>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</si>
  <si>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</si>
  <si>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</si>
  <si>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</si>
  <si>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</si>
  <si>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</si>
  <si>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</si>
  <si>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</si>
  <si>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</si>
  <si>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</si>
  <si>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</si>
  <si>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</si>
  <si>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</si>
  <si>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</si>
  <si>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</si>
  <si>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</si>
  <si>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</si>
  <si>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</si>
  <si>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</si>
  <si>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</si>
  <si>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</si>
  <si>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</si>
  <si>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</si>
  <si>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</si>
  <si>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</si>
  <si>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</si>
  <si>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</si>
  <si>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</si>
  <si>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</si>
  <si>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</si>
  <si>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</si>
  <si>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</si>
  <si>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</si>
  <si>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</si>
  <si>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</si>
  <si>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</si>
  <si>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</si>
  <si>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</si>
  <si>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</si>
  <si>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</si>
  <si>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</si>
  <si>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</si>
  <si>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</si>
  <si>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</si>
  <si>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</si>
  <si>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</si>
  <si>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</si>
  <si>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</si>
  <si>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</si>
  <si>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</si>
  <si>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</si>
  <si>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</si>
  <si>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</si>
  <si>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</si>
  <si>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</si>
  <si>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</si>
  <si>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</si>
  <si>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</si>
  <si>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</si>
  <si>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</si>
  <si>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</si>
  <si>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</si>
  <si>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</si>
  <si>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</si>
  <si>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</si>
  <si>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</si>
  <si>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</si>
  <si>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</si>
  <si>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</si>
  <si>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</si>
  <si>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</si>
  <si>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</si>
  <si>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</si>
  <si>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</si>
  <si>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</si>
  <si>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</si>
  <si>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</si>
  <si>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</si>
  <si>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</si>
  <si>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</si>
  <si>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</si>
  <si>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</si>
  <si>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</si>
  <si>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</si>
  <si>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</si>
  <si>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</si>
  <si>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</si>
  <si>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</si>
  <si>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</si>
  <si>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</si>
  <si>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</si>
  <si>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</si>
  <si>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</si>
  <si>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</si>
  <si>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</si>
  <si>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</si>
  <si>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</si>
  <si>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</si>
  <si>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</si>
  <si>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</si>
  <si>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</si>
  <si>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</si>
  <si>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</si>
  <si>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</si>
  <si>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</si>
  <si>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</si>
  <si>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</si>
  <si>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</si>
  <si>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</si>
  <si>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</si>
  <si>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</si>
  <si>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</si>
  <si>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</si>
  <si>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</si>
  <si>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</si>
  <si>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</si>
  <si>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</si>
  <si>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</si>
  <si>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</si>
  <si>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</si>
  <si>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</si>
  <si>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</si>
  <si>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</si>
  <si>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</si>
  <si>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</si>
  <si>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</si>
  <si>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</si>
  <si>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</si>
  <si>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</si>
  <si>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</si>
  <si>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</si>
  <si>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</si>
  <si>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</si>
  <si>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</si>
  <si>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</si>
  <si>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</si>
  <si>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</si>
  <si>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</si>
  <si>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</si>
  <si>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</si>
  <si>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</si>
  <si>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</si>
  <si>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</si>
  <si>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</si>
  <si>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</si>
  <si>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</si>
  <si>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</si>
  <si>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</si>
  <si>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</si>
  <si>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</si>
  <si>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</si>
  <si>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</si>
  <si>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</si>
  <si>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</si>
  <si>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</si>
  <si>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</si>
  <si>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</si>
  <si>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</si>
  <si>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</si>
  <si>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</si>
  <si>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</si>
  <si>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</si>
  <si>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</si>
  <si>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</si>
  <si>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</si>
  <si>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</si>
  <si>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</si>
  <si>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</si>
  <si>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</si>
  <si>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</si>
  <si>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</si>
  <si>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</si>
  <si>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</si>
  <si>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</si>
  <si>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</si>
  <si>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</si>
  <si>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</si>
  <si>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</si>
  <si>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</si>
  <si>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</si>
  <si>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</si>
  <si>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</si>
  <si>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</si>
  <si>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</si>
  <si>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</si>
  <si>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</si>
  <si>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</si>
  <si>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</si>
  <si>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</si>
  <si>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</si>
  <si>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</si>
  <si>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</si>
  <si>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</si>
  <si>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</si>
  <si>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</si>
  <si>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</si>
  <si>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</si>
  <si>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</si>
  <si>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</si>
  <si>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</si>
  <si>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</si>
  <si>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</si>
  <si>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</si>
  <si>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</si>
  <si>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</si>
  <si>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</si>
  <si>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</si>
  <si>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</si>
  <si>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</si>
  <si>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</si>
  <si>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</si>
  <si>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</si>
  <si>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</si>
  <si>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</si>
  <si>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</si>
  <si>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</si>
  <si>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</si>
  <si>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</si>
  <si>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</si>
  <si>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</si>
  <si>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</si>
  <si>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</si>
  <si>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</si>
  <si>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</si>
  <si>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</si>
  <si>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</si>
  <si>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</si>
  <si>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</si>
  <si>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</si>
  <si>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</si>
  <si>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</si>
  <si>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</si>
  <si>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</si>
  <si>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</si>
  <si>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</si>
  <si>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</si>
  <si>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</si>
  <si>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</si>
  <si>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</si>
  <si>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</si>
  <si>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</si>
  <si>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</si>
  <si>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</si>
  <si>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</si>
  <si>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</si>
  <si>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</si>
  <si>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</si>
  <si>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</si>
  <si>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</si>
  <si>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</si>
  <si>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</si>
  <si>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</si>
  <si>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</si>
  <si>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</si>
  <si>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</si>
  <si>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</si>
  <si>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</si>
  <si>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</si>
  <si>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</si>
  <si>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</si>
  <si>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</si>
  <si>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</si>
  <si>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</si>
  <si>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</si>
  <si>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</si>
  <si>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</si>
  <si>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</si>
  <si>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</si>
  <si>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</si>
  <si>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</si>
  <si>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</si>
  <si>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</si>
  <si>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</si>
  <si>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</si>
  <si>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</si>
  <si>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</si>
  <si>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</si>
  <si>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</si>
  <si>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</si>
  <si>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</si>
  <si>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</si>
  <si>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</si>
  <si>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</si>
  <si>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</si>
  <si>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</si>
  <si>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</si>
  <si>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</si>
  <si>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</si>
  <si>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</si>
  <si>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</si>
  <si>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</si>
  <si>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</si>
  <si>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</si>
  <si>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</si>
  <si>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</si>
  <si>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</si>
  <si>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</si>
  <si>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</si>
  <si>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</si>
  <si>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</si>
  <si>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</si>
  <si>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</si>
  <si>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</si>
  <si>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</si>
  <si>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</si>
  <si>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</si>
  <si>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</si>
  <si>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</si>
  <si>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</si>
  <si>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</si>
  <si>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</si>
  <si>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</si>
  <si>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</si>
  <si>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</si>
  <si>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</si>
  <si>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</si>
  <si>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</si>
  <si>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</si>
  <si>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</si>
  <si>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</si>
  <si>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</si>
  <si>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</si>
  <si>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</si>
  <si>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</si>
  <si>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</si>
  <si>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</si>
  <si>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</si>
  <si>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</si>
  <si>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</si>
  <si>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</si>
  <si>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</si>
  <si>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</si>
  <si>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</si>
  <si>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</si>
  <si>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</si>
  <si>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</si>
  <si>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</si>
  <si>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</si>
  <si>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</si>
  <si>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</si>
  <si>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</si>
  <si>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</si>
  <si>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</si>
  <si>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</si>
  <si>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</si>
  <si>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</si>
  <si>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</si>
  <si>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</si>
  <si>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</si>
  <si>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</si>
  <si>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</si>
  <si>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</si>
  <si>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</si>
  <si>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</si>
  <si>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</si>
  <si>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</si>
  <si>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</si>
  <si>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</si>
  <si>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</si>
  <si>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</si>
  <si>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</si>
  <si>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</si>
  <si>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</si>
  <si>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</si>
  <si>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</si>
  <si>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</si>
  <si>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</si>
  <si>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</si>
  <si>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</si>
  <si>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</si>
  <si>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</si>
  <si>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</si>
  <si>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</si>
  <si>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</si>
  <si>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</si>
  <si>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</si>
  <si>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</si>
  <si>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</si>
  <si>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</si>
  <si>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</si>
  <si>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</si>
  <si>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</si>
  <si>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</si>
  <si>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</si>
  <si>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</si>
  <si>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</si>
  <si>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</si>
  <si>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</si>
  <si>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</si>
  <si>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</si>
  <si>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</si>
  <si>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</si>
  <si>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</si>
  <si>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</si>
  <si>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</si>
  <si>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</si>
  <si>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</si>
  <si>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</si>
  <si>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</si>
  <si>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</si>
  <si>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</si>
  <si>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</si>
  <si>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</si>
  <si>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</si>
  <si>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</si>
  <si>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</si>
  <si>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</si>
  <si>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</si>
  <si>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</si>
  <si>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</si>
  <si>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</si>
  <si>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</si>
  <si>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</si>
  <si>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</si>
  <si>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</si>
  <si>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</si>
  <si>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</si>
  <si>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</si>
  <si>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</si>
  <si>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</si>
  <si>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</si>
  <si>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</si>
  <si>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</si>
  <si>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</si>
  <si>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</si>
  <si>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</si>
  <si>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</si>
  <si>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</si>
  <si>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</si>
  <si>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</si>
  <si>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</si>
  <si>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</si>
  <si>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</si>
  <si>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</si>
  <si>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</si>
  <si>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</si>
  <si>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</si>
  <si>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</si>
  <si>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</si>
  <si>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</si>
  <si>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</si>
  <si>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</si>
  <si>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</si>
  <si>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</si>
  <si>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</si>
  <si>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</si>
  <si>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</si>
  <si>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</si>
  <si>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</si>
  <si>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</si>
  <si>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</si>
  <si>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</si>
  <si>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</si>
  <si>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</si>
  <si>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</si>
  <si>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</si>
  <si>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</si>
  <si>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</si>
  <si>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</si>
  <si>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</si>
  <si>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</si>
  <si>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</si>
  <si>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</si>
  <si>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</si>
  <si>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</si>
  <si>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</si>
  <si>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</si>
  <si>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</si>
  <si>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</si>
  <si>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</si>
  <si>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</si>
  <si>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</si>
  <si>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</si>
  <si>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</si>
  <si>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</si>
  <si>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</si>
  <si>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</si>
  <si>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</si>
  <si>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</si>
  <si>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</si>
  <si>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</si>
  <si>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</si>
  <si>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</si>
  <si>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</si>
  <si>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</si>
  <si>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</si>
  <si>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</si>
  <si>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</si>
  <si>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</si>
  <si>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</si>
  <si>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</si>
  <si>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</si>
  <si>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</si>
  <si>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</si>
  <si>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</si>
  <si>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</si>
  <si>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</si>
  <si>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</si>
  <si>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</si>
  <si>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</si>
  <si>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</si>
  <si>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</si>
  <si>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</si>
  <si>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</si>
  <si>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</si>
  <si>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</si>
  <si>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</si>
  <si>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</si>
  <si>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</si>
  <si>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</si>
  <si>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</si>
  <si>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</si>
  <si>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</si>
  <si>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</si>
  <si>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</si>
  <si>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</si>
  <si>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</si>
  <si>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</si>
  <si>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</si>
  <si>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</si>
  <si>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</si>
  <si>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</si>
  <si>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</si>
  <si>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</si>
  <si>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</si>
  <si>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</si>
  <si>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</si>
  <si>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</si>
  <si>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</si>
  <si>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</si>
  <si>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</si>
  <si>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</si>
  <si>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</si>
  <si>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</si>
  <si>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</si>
  <si>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</si>
  <si>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</si>
  <si>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</si>
  <si>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</si>
  <si>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</si>
  <si>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</si>
  <si>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</si>
  <si>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</si>
  <si>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</si>
  <si>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</si>
  <si>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</si>
  <si>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</si>
  <si>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</si>
  <si>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</si>
  <si>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</si>
  <si>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</si>
  <si>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</si>
  <si>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</si>
  <si>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</si>
  <si>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</si>
  <si>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</si>
  <si>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</si>
  <si>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</si>
  <si>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</si>
  <si>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</si>
  <si>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</si>
  <si>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</si>
  <si>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</si>
  <si>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</si>
  <si>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</si>
  <si>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</si>
  <si>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</si>
  <si>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</si>
  <si>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</si>
  <si>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</si>
  <si>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</si>
  <si>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</si>
  <si>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</si>
  <si>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</si>
  <si>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</si>
  <si>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</si>
  <si>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</si>
  <si>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</si>
  <si>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</si>
  <si>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</si>
  <si>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</si>
  <si>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</si>
  <si>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</si>
  <si>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</si>
  <si>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</si>
  <si>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</si>
  <si>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</si>
  <si>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</si>
  <si>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</si>
  <si>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</si>
  <si>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</si>
  <si>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</si>
  <si>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</si>
  <si>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</si>
  <si>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</si>
  <si>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</si>
  <si>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</si>
  <si>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</si>
  <si>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</si>
  <si>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</si>
  <si>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</si>
  <si>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</si>
  <si>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</si>
  <si>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</si>
  <si>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</si>
  <si>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</si>
  <si>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</si>
  <si>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</si>
  <si>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</si>
  <si>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</si>
  <si>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</si>
  <si>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</si>
  <si>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</si>
  <si>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</si>
  <si>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</si>
  <si>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</si>
  <si>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</si>
  <si>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</si>
  <si>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</si>
  <si>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</si>
  <si>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</si>
  <si>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</si>
  <si>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</si>
  <si>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</si>
  <si>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</si>
  <si>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</si>
  <si>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</si>
  <si>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</si>
  <si>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</si>
  <si>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</si>
  <si>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</si>
  <si>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</si>
  <si>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</si>
  <si>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</si>
  <si>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</si>
  <si>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</si>
  <si>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</si>
  <si>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</si>
  <si>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</si>
  <si>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</si>
  <si>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</si>
  <si>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</si>
  <si>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</si>
  <si>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</si>
  <si>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</si>
  <si>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</si>
  <si>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</si>
  <si>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</si>
  <si>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</si>
  <si>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</si>
  <si>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</si>
  <si>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</si>
  <si>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</si>
  <si>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</si>
  <si>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</si>
  <si>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</si>
  <si>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</si>
  <si>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</si>
  <si>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</si>
  <si>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</si>
  <si>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</si>
  <si>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</si>
  <si>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</si>
  <si>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</si>
  <si>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</si>
  <si>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</si>
  <si>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</si>
  <si>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</si>
  <si>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</si>
  <si>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</si>
  <si>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</si>
  <si>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</si>
  <si>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</si>
  <si>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</si>
  <si>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</si>
  <si>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</si>
  <si>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</si>
  <si>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</si>
  <si>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</si>
  <si>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</si>
  <si>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</si>
  <si>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</si>
  <si>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</si>
  <si>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</si>
  <si>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</si>
  <si>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</si>
  <si>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</si>
  <si>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</si>
  <si>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</si>
  <si>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</si>
  <si>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</si>
  <si>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</si>
  <si>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</si>
  <si>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</si>
  <si>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</si>
  <si>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</si>
  <si>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</si>
  <si>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</si>
  <si>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</si>
  <si>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</si>
  <si>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</si>
  <si>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</si>
  <si>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</si>
  <si>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</si>
  <si>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</si>
  <si>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</si>
  <si>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</si>
  <si>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</si>
  <si>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</si>
  <si>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</si>
  <si>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</si>
  <si>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</si>
  <si>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</si>
  <si>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</si>
  <si>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</si>
  <si>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</si>
  <si>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</si>
  <si>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</si>
  <si>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</si>
  <si>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</si>
  <si>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</si>
  <si>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</si>
  <si>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</si>
  <si>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</si>
  <si>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</si>
  <si>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</si>
  <si>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</si>
  <si>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</si>
  <si>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</si>
  <si>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</si>
  <si>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</si>
  <si>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</si>
  <si>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</si>
  <si>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</si>
  <si>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</si>
  <si>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</si>
  <si>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</si>
  <si>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</si>
  <si>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</si>
  <si>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</si>
  <si>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</si>
  <si>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</si>
  <si>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</si>
  <si>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</si>
  <si>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</si>
  <si>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</si>
  <si>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</si>
  <si>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</si>
  <si>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</si>
  <si>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</si>
  <si>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</si>
  <si>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</si>
  <si>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</si>
  <si>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</si>
  <si>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</si>
  <si>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</si>
  <si>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</si>
  <si>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</si>
  <si>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</si>
  <si>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</si>
  <si>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</si>
  <si>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</si>
  <si>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</si>
  <si>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</si>
  <si>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</si>
  <si>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</si>
  <si>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</si>
  <si>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</si>
  <si>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</si>
  <si>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</si>
  <si>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</si>
  <si>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</si>
  <si>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</si>
  <si>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</si>
  <si>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</si>
  <si>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</si>
  <si>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</si>
  <si>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</si>
  <si>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</si>
  <si>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</si>
  <si>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</si>
  <si>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</si>
  <si>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</si>
  <si>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</si>
  <si>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</si>
  <si>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</si>
  <si>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</si>
  <si>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</si>
  <si>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</si>
  <si>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</si>
  <si>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</si>
  <si>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</si>
  <si>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</si>
  <si>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</si>
  <si>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</si>
  <si>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</si>
  <si>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</si>
  <si>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</si>
  <si>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</si>
  <si>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</si>
  <si>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</si>
  <si>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</si>
  <si>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</si>
  <si>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</si>
  <si>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</si>
  <si>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</si>
  <si>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</si>
  <si>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</si>
  <si>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</si>
  <si>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</si>
  <si>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</si>
  <si>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</si>
  <si>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</si>
  <si>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</si>
  <si>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</si>
  <si>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</si>
  <si>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</si>
  <si>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</si>
  <si>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</si>
  <si>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</si>
  <si>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</si>
  <si>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</si>
  <si>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</si>
  <si>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</si>
  <si>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</si>
  <si>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</si>
  <si>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</si>
  <si>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</si>
  <si>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</si>
  <si>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</si>
  <si>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</si>
  <si>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</si>
  <si>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</si>
  <si>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</si>
  <si>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</si>
  <si>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</si>
  <si>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</si>
  <si>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</si>
  <si>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</si>
  <si>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</si>
  <si>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</si>
  <si>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</si>
  <si>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</si>
  <si>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</si>
  <si>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</si>
  <si>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</si>
  <si>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</si>
  <si>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</si>
  <si>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</si>
  <si>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</si>
  <si>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</si>
  <si>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</si>
  <si>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</si>
  <si>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</si>
  <si>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</si>
  <si>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</si>
  <si>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</si>
  <si>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</si>
  <si>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</si>
  <si>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</si>
  <si>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</si>
  <si>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</si>
  <si>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</si>
  <si>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</si>
  <si>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</si>
  <si>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</si>
  <si>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</si>
  <si>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</si>
  <si>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</si>
  <si>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</si>
  <si>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</si>
  <si>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</si>
  <si>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</si>
  <si>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</si>
  <si>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</si>
  <si>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</si>
  <si>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</si>
  <si>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</si>
  <si>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</si>
  <si>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</si>
  <si>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</si>
  <si>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</si>
  <si>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</si>
  <si>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</si>
  <si>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</si>
  <si>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</si>
  <si>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</si>
  <si>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</si>
  <si>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</si>
  <si>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</si>
  <si>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</si>
  <si>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</si>
  <si>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</si>
  <si>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</si>
  <si>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</si>
  <si>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</si>
  <si>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</si>
  <si>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</si>
  <si>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</si>
  <si>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</si>
  <si>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</si>
  <si>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</si>
  <si>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</si>
  <si>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</si>
  <si>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</si>
  <si>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</si>
  <si>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</si>
  <si>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</si>
  <si>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</si>
  <si>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</si>
  <si>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</si>
  <si>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</si>
  <si>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</si>
  <si>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</si>
  <si>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</si>
  <si>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</si>
  <si>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</si>
  <si>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</si>
  <si>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</si>
  <si>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</si>
  <si>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</si>
  <si>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</si>
  <si>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</si>
  <si>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</si>
  <si>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</si>
  <si>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</si>
  <si>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</si>
  <si>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</si>
  <si>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</si>
  <si>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</si>
  <si>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</si>
  <si>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</si>
  <si>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</si>
  <si>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</si>
  <si>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</si>
  <si>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</si>
  <si>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</si>
  <si>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</si>
  <si>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</si>
  <si>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</si>
  <si>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</si>
  <si>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</si>
  <si>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</si>
  <si>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</si>
  <si>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</si>
  <si>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</si>
  <si>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</si>
  <si>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</si>
  <si>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</si>
  <si>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</si>
  <si>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</si>
  <si>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</si>
  <si>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</si>
  <si>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</si>
  <si>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</si>
  <si>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</si>
  <si>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</si>
  <si>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</si>
  <si>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</si>
  <si>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</si>
  <si>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</si>
  <si>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</si>
  <si>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</si>
  <si>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</si>
  <si>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</si>
  <si>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</si>
  <si>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</si>
  <si>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</si>
  <si>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</si>
  <si>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</si>
  <si>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</si>
  <si>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</si>
  <si>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</si>
  <si>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</si>
  <si>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</si>
  <si>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</si>
  <si>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</si>
  <si>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</si>
  <si>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</si>
  <si>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</si>
  <si>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</si>
  <si>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</si>
  <si>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</si>
  <si>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</si>
  <si>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</si>
  <si>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</si>
  <si>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</si>
  <si>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</si>
  <si>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</si>
  <si>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</si>
  <si>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</si>
  <si>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</si>
  <si>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</si>
  <si>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</si>
  <si>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</si>
  <si>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</si>
  <si>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</si>
  <si>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</si>
  <si>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</si>
  <si>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</si>
  <si>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</si>
  <si>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</si>
  <si>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</si>
  <si>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</si>
  <si>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</si>
  <si>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</si>
  <si>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</si>
  <si>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</si>
  <si>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</si>
  <si>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</si>
  <si>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</si>
  <si>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</si>
  <si>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</si>
  <si>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</si>
  <si>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</si>
  <si>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</si>
  <si>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</si>
  <si>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</si>
  <si>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</si>
  <si>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</si>
  <si>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</si>
  <si>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</si>
  <si>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</si>
  <si>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</si>
  <si>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</si>
  <si>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</si>
  <si>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</si>
  <si>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</si>
  <si>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</si>
  <si>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</si>
  <si>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</si>
  <si>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</si>
  <si>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</si>
  <si>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</si>
  <si>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</si>
  <si>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</si>
  <si>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</si>
  <si>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</si>
  <si>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</si>
  <si>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</si>
  <si>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</si>
  <si>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</si>
  <si>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</si>
  <si>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</si>
  <si>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</si>
  <si>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</si>
  <si>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</si>
  <si>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</si>
  <si>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</si>
  <si>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</si>
  <si>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</si>
  <si>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</si>
  <si>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</si>
  <si>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</si>
  <si>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</si>
  <si>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</si>
  <si>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</si>
  <si>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</si>
  <si>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</si>
  <si>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</si>
  <si>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</si>
  <si>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</si>
  <si>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</si>
  <si>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</si>
  <si>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</si>
  <si>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</si>
  <si>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</si>
  <si>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</si>
  <si>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</si>
  <si>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</si>
  <si>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</si>
  <si>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</si>
  <si>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</si>
  <si>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</si>
  <si>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</si>
  <si>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</si>
  <si>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</si>
  <si>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</si>
  <si>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</si>
  <si>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</si>
  <si>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</si>
  <si>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</si>
  <si>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</si>
  <si>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</si>
  <si>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</si>
  <si>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</si>
  <si>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</si>
  <si>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</si>
  <si>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</si>
  <si>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</si>
  <si>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</si>
  <si>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</si>
  <si>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</si>
  <si>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</si>
  <si>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</si>
  <si>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</si>
  <si>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</si>
  <si>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</si>
  <si>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</si>
  <si>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</si>
  <si>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</si>
  <si>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</si>
  <si>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</si>
  <si>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</si>
  <si>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</si>
  <si>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</si>
  <si>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</si>
  <si>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</si>
  <si>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</si>
  <si>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</si>
  <si>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</si>
  <si>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</si>
  <si>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</si>
  <si>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</si>
  <si>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</si>
  <si>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</si>
  <si>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</si>
  <si>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</si>
  <si>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</si>
  <si>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</si>
  <si>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</si>
  <si>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</si>
  <si>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</si>
  <si>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</si>
  <si>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</si>
  <si>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</si>
  <si>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</si>
  <si>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</si>
  <si>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</si>
  <si>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</si>
  <si>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</si>
  <si>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</si>
  <si>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</si>
  <si>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</si>
  <si>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</si>
  <si>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</si>
  <si>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</si>
  <si>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</si>
  <si>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</si>
  <si>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</si>
  <si>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</si>
  <si>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</si>
  <si>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</si>
  <si>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</si>
  <si>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</si>
  <si>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</si>
  <si>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</si>
  <si>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</si>
  <si>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</si>
  <si>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</si>
  <si>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</si>
  <si>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</si>
  <si>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</si>
  <si>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</si>
  <si>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</si>
  <si>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</si>
  <si>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</si>
  <si>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</si>
  <si>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</si>
  <si>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</si>
  <si>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</si>
  <si>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</si>
  <si>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</si>
  <si>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</si>
  <si>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</si>
  <si>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</si>
  <si>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</si>
  <si>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</si>
  <si>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</si>
  <si>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</si>
  <si>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</si>
  <si>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</si>
  <si>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</si>
  <si>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</si>
  <si>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</si>
  <si>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</si>
  <si>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</si>
  <si>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</si>
  <si>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</si>
  <si>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</si>
  <si>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</si>
  <si>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</si>
  <si>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</si>
  <si>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</si>
  <si>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</si>
  <si>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</si>
  <si>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</si>
  <si>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</si>
  <si>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</si>
  <si>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</si>
  <si>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</si>
  <si>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</si>
  <si>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</si>
  <si>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</si>
  <si>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</si>
  <si>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</si>
  <si>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</si>
  <si>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</si>
  <si>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</si>
  <si>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</si>
  <si>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</si>
  <si>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</si>
  <si>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</si>
  <si>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</si>
  <si>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</si>
  <si>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</si>
  <si>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</si>
  <si>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</si>
  <si>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</si>
  <si>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</si>
  <si>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</si>
  <si>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</si>
  <si>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</si>
  <si>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</si>
  <si>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</si>
  <si>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</si>
  <si>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</si>
  <si>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</si>
  <si>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</si>
  <si>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</si>
  <si>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</si>
  <si>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</si>
  <si>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</si>
  <si>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</si>
  <si>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</si>
  <si>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</si>
  <si>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</si>
  <si>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</si>
  <si>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</si>
  <si>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</si>
  <si>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</si>
  <si>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</si>
  <si>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</si>
  <si>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</si>
  <si>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</si>
  <si>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</si>
  <si>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</si>
  <si>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</si>
  <si>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</si>
  <si>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</si>
  <si>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</si>
  <si>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</si>
  <si>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</si>
  <si>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</si>
  <si>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</si>
  <si>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</si>
  <si>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</si>
  <si>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</si>
  <si>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</si>
  <si>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</si>
  <si>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</si>
  <si>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</si>
  <si>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</si>
  <si>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</si>
  <si>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</si>
  <si>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</si>
  <si>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</si>
  <si>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</si>
  <si>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</si>
  <si>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</si>
  <si>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</si>
  <si>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</si>
  <si>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</si>
  <si>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</si>
  <si>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</si>
  <si>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</si>
  <si>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</si>
  <si>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</si>
  <si>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</si>
  <si>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</si>
  <si>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</si>
  <si>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</si>
  <si>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</si>
  <si>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</si>
  <si>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</si>
  <si>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</si>
  <si>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</si>
  <si>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</si>
  <si>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</si>
  <si>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</si>
  <si>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</si>
  <si>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</si>
  <si>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</si>
  <si>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</si>
  <si>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</si>
  <si>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</si>
  <si>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</si>
  <si>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</si>
  <si>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</si>
  <si>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</si>
  <si>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</si>
  <si>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</si>
  <si>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</si>
  <si>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</si>
  <si>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</si>
  <si>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</si>
  <si>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</si>
  <si>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</si>
  <si>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</si>
  <si>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</si>
  <si>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</si>
  <si>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</si>
  <si>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</si>
  <si>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</si>
  <si>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</si>
  <si>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</si>
  <si>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</si>
  <si>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</si>
  <si>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</si>
  <si>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</si>
  <si>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</si>
  <si>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</si>
  <si>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</si>
  <si>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</si>
  <si>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</si>
  <si>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</si>
  <si>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</si>
  <si>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</si>
  <si>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</si>
  <si>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</si>
  <si>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</si>
  <si>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</si>
  <si>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</si>
  <si>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</si>
  <si>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</si>
  <si>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</si>
  <si>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</si>
  <si>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</si>
  <si>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</si>
  <si>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</si>
  <si>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</si>
  <si>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</si>
  <si>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</si>
  <si>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</si>
  <si>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</si>
  <si>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</si>
  <si>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</si>
  <si>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</si>
  <si>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</si>
  <si>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</si>
  <si>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</si>
  <si>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</si>
  <si>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</si>
  <si>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</si>
  <si>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</si>
  <si>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</si>
  <si>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</si>
  <si>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</si>
  <si>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</si>
  <si>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</si>
  <si>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</si>
  <si>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</si>
  <si>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</si>
  <si>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</si>
  <si>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</si>
  <si>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</si>
  <si>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</si>
  <si>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</si>
  <si>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</si>
  <si>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</si>
  <si>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</si>
  <si>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</si>
  <si>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</si>
  <si>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</si>
  <si>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</si>
  <si>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</si>
  <si>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</si>
  <si>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</si>
  <si>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</si>
  <si>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</si>
  <si>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</si>
  <si>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</si>
  <si>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</si>
  <si>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</si>
  <si>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</si>
  <si>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</si>
  <si>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</si>
  <si>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</si>
  <si>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</si>
  <si>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</si>
  <si>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</si>
  <si>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</si>
  <si>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</si>
  <si>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</si>
  <si>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</si>
  <si>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</si>
  <si>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</si>
  <si>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</si>
  <si>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</si>
  <si>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</si>
  <si>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</si>
  <si>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</si>
  <si>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</si>
  <si>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</si>
  <si>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</si>
  <si>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</si>
  <si>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</si>
  <si>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</si>
  <si>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</si>
  <si>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</si>
  <si>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</si>
  <si>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</si>
  <si>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</si>
  <si>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</si>
  <si>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</si>
  <si>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</si>
  <si>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</si>
  <si>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</si>
  <si>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</si>
  <si>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</si>
  <si>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</si>
  <si>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</si>
  <si>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</si>
  <si>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</si>
  <si>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</si>
  <si>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</si>
  <si>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</si>
  <si>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</si>
  <si>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</si>
  <si>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</si>
  <si>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</si>
  <si>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</si>
  <si>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</si>
  <si>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</si>
  <si>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</si>
  <si>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</si>
  <si>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</si>
  <si>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</si>
  <si>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</si>
  <si>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</si>
  <si>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</si>
  <si>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</si>
  <si>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</si>
  <si>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</si>
  <si>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</si>
  <si>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</si>
  <si>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</si>
  <si>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</si>
  <si>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</si>
  <si>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</si>
  <si>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</si>
  <si>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</si>
  <si>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</si>
  <si>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</si>
  <si>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</si>
  <si>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</si>
  <si>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</si>
  <si>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</si>
  <si>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</si>
  <si>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</si>
  <si>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</si>
  <si>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</si>
  <si>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</si>
  <si>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</si>
  <si>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</si>
  <si>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</si>
  <si>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</si>
  <si>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</si>
  <si>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</si>
  <si>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</si>
  <si>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</si>
  <si>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</si>
  <si>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</si>
  <si>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</si>
  <si>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</si>
  <si>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</si>
  <si>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</si>
  <si>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</si>
  <si>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</si>
  <si>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</si>
  <si>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</si>
  <si>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</si>
  <si>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</si>
  <si>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</si>
  <si>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</si>
  <si>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</si>
  <si>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</si>
  <si>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</si>
  <si>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</si>
  <si>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</si>
  <si>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</si>
  <si>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</si>
  <si>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</si>
  <si>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</si>
  <si>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</si>
  <si>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</si>
  <si>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</si>
  <si>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</si>
  <si>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</si>
  <si>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</si>
  <si>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</si>
  <si>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</si>
  <si>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</si>
  <si>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</si>
  <si>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</si>
  <si>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</si>
  <si>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</si>
  <si>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</si>
  <si>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</si>
  <si>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</si>
  <si>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</si>
  <si>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</si>
  <si>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</si>
  <si>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</si>
  <si>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</si>
  <si>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</si>
  <si>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</si>
  <si>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</si>
  <si>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</si>
  <si>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</si>
  <si>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</si>
  <si>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</si>
  <si>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</si>
  <si>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</si>
  <si>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</si>
  <si>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</si>
  <si>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</si>
  <si>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</si>
  <si>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</si>
  <si>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</si>
  <si>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</si>
  <si>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</si>
  <si>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</si>
  <si>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</si>
  <si>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</si>
  <si>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</si>
  <si>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</si>
  <si>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</si>
  <si>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</si>
  <si>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</si>
  <si>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</si>
  <si>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</si>
  <si>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</si>
  <si>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</si>
  <si>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</si>
  <si>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</si>
  <si>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</si>
  <si>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</si>
  <si>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</si>
  <si>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</si>
  <si>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</si>
  <si>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</si>
  <si>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</si>
  <si>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</si>
  <si>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</si>
  <si>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</si>
  <si>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</si>
  <si>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</si>
  <si>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</si>
  <si>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</si>
  <si>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</si>
  <si>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</si>
  <si>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</si>
  <si>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</si>
  <si>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</si>
  <si>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</si>
  <si>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</si>
  <si>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</si>
  <si>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</si>
  <si>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</si>
  <si>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</si>
  <si>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</si>
  <si>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</si>
  <si>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</si>
  <si>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</si>
  <si>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</si>
  <si>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</si>
  <si>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</si>
  <si>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</si>
  <si>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</si>
  <si>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</si>
  <si>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</si>
  <si>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</si>
  <si>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</si>
  <si>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</si>
  <si>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</si>
  <si>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</si>
  <si>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</si>
  <si>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</si>
  <si>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</si>
  <si>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</si>
  <si>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</si>
  <si>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</si>
  <si>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</si>
  <si>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</si>
  <si>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</si>
  <si>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</si>
  <si>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</si>
  <si>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</si>
  <si>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</si>
  <si>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</si>
  <si>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</si>
  <si>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</si>
  <si>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</si>
  <si>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</si>
  <si>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</si>
  <si>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</si>
  <si>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</si>
  <si>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</si>
  <si>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</si>
  <si>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</si>
  <si>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</si>
  <si>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</si>
  <si>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</si>
  <si>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</si>
  <si>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</si>
  <si>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</si>
  <si>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</si>
  <si>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</si>
  <si>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</si>
  <si>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</si>
  <si>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</si>
  <si>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</si>
  <si>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</si>
  <si>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</si>
  <si>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</si>
  <si>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</si>
  <si>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</si>
  <si>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</si>
  <si>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</si>
  <si>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</si>
  <si>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</si>
  <si>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</si>
  <si>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</si>
  <si>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</si>
  <si>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</si>
  <si>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</si>
  <si>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</si>
  <si>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</si>
  <si>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</si>
  <si>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</si>
  <si>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</si>
  <si>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</si>
  <si>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</si>
  <si>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</si>
  <si>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</si>
  <si>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</si>
  <si>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</si>
  <si>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</si>
  <si>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</si>
  <si>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</si>
  <si>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</si>
  <si>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</si>
  <si>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</si>
  <si>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</si>
  <si>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</si>
  <si>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</si>
  <si>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</si>
  <si>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</si>
  <si>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</si>
  <si>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</si>
  <si>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</si>
  <si>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</si>
  <si>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</si>
  <si>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</si>
  <si>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</si>
  <si>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</si>
  <si>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</si>
  <si>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</si>
  <si>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</si>
  <si>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</si>
  <si>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</si>
  <si>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</si>
  <si>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</si>
  <si>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</si>
  <si>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</si>
  <si>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</si>
  <si>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</si>
  <si>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</si>
  <si>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</si>
  <si>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</si>
  <si>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</si>
  <si>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</si>
  <si>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</si>
  <si>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</si>
  <si>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</si>
  <si>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</si>
  <si>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</si>
  <si>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</si>
  <si>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</si>
  <si>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</si>
  <si>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</si>
  <si>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</si>
  <si>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</si>
  <si>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</si>
  <si>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</si>
  <si>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</si>
  <si>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</si>
  <si>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</si>
  <si>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</si>
  <si>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</si>
  <si>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</si>
  <si>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</si>
  <si>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</si>
  <si>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</si>
  <si>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</si>
  <si>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</si>
  <si>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</si>
  <si>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</si>
  <si>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</si>
  <si>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</si>
  <si>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</si>
  <si>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</si>
  <si>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</si>
  <si>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</si>
  <si>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</si>
  <si>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</si>
  <si>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</si>
  <si>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</si>
  <si>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</si>
  <si>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</si>
  <si>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</si>
  <si>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</si>
  <si>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</si>
  <si>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</si>
  <si>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</si>
  <si>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</si>
  <si>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</si>
  <si>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</si>
  <si>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</si>
  <si>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</si>
  <si>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</si>
  <si>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</si>
  <si>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</si>
  <si>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</si>
  <si>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</si>
  <si>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</si>
  <si>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</si>
  <si>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</si>
  <si>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</si>
  <si>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</si>
  <si>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</si>
  <si>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</si>
  <si>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</si>
  <si>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</si>
  <si>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</si>
  <si>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</si>
  <si>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</si>
  <si>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</si>
  <si>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</si>
  <si>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</si>
  <si>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</si>
  <si>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</si>
  <si>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</si>
  <si>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</si>
  <si>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</si>
  <si>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</si>
  <si>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</si>
  <si>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</si>
  <si>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</si>
  <si>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</si>
  <si>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</si>
  <si>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</si>
  <si>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</si>
  <si>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</si>
  <si>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</si>
  <si>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</si>
  <si>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</si>
  <si>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</si>
  <si>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</si>
  <si>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</si>
  <si>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</si>
  <si>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</si>
  <si>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</si>
  <si>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</si>
  <si>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</si>
  <si>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</si>
  <si>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</si>
  <si>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</si>
  <si>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</si>
  <si>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</si>
  <si>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</si>
  <si>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</si>
  <si>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</si>
  <si>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</si>
  <si>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</si>
  <si>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</si>
  <si>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</si>
  <si>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</si>
  <si>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</si>
  <si>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</si>
  <si>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</si>
  <si>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</si>
  <si>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</si>
  <si>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</si>
  <si>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</si>
  <si>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</si>
  <si>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</si>
  <si>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</si>
  <si>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</si>
  <si>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</si>
  <si>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</si>
  <si>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</si>
  <si>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</si>
  <si>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</si>
  <si>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</si>
  <si>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</si>
  <si>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</si>
  <si>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</si>
  <si>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</si>
  <si>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</si>
  <si>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</si>
  <si>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</si>
  <si>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</si>
  <si>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</si>
  <si>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</si>
  <si>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</si>
  <si>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</si>
  <si>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</si>
  <si>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</si>
  <si>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</si>
  <si>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</si>
  <si>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</si>
  <si>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</si>
  <si>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</si>
  <si>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</si>
  <si>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</si>
  <si>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</si>
  <si>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</si>
  <si>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</si>
  <si>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</si>
  <si>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</si>
  <si>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</si>
  <si>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</si>
  <si>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</si>
  <si>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</si>
  <si>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</si>
  <si>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</si>
  <si>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</si>
  <si>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</si>
  <si>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</si>
  <si>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</si>
  <si>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</si>
  <si>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</si>
  <si>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</si>
  <si>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</si>
  <si>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</si>
  <si>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</si>
  <si>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</si>
  <si>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</si>
  <si>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</si>
  <si>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</si>
  <si>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</si>
  <si>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</si>
  <si>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</si>
  <si>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</si>
  <si>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</si>
  <si>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</si>
  <si>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</si>
  <si>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</si>
  <si>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</si>
  <si>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</si>
  <si>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</si>
  <si>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</si>
  <si>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</si>
  <si>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</si>
  <si>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</si>
  <si>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</si>
  <si>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</si>
  <si>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</si>
  <si>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</si>
  <si>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</si>
  <si>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</si>
  <si>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</si>
  <si>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</si>
  <si>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</si>
  <si>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</si>
  <si>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</si>
  <si>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</si>
  <si>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</si>
  <si>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</si>
  <si>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</si>
  <si>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</si>
  <si>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</si>
  <si>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</si>
  <si>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</si>
  <si>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</si>
  <si>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</si>
  <si>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</si>
  <si>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</si>
  <si>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</si>
  <si>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</si>
  <si>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</si>
  <si>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</si>
  <si>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</si>
  <si>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</si>
  <si>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</si>
  <si>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</si>
  <si>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</si>
  <si>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</si>
  <si>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</si>
  <si>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</si>
  <si>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</si>
  <si>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</si>
  <si>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</si>
  <si>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</si>
  <si>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</si>
  <si>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</si>
  <si>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</si>
  <si>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</si>
  <si>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</si>
  <si>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</si>
  <si>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</si>
  <si>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</si>
  <si>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</si>
  <si>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</si>
  <si>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</si>
  <si>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</si>
  <si>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</si>
  <si>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</si>
  <si>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</si>
  <si>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</si>
  <si>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</si>
  <si>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</si>
  <si>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</si>
  <si>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</si>
  <si>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</si>
  <si>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</si>
  <si>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</si>
  <si>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</si>
  <si>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</si>
  <si>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</si>
  <si>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</si>
  <si>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</si>
  <si>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</si>
  <si>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</si>
  <si>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</si>
  <si>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</si>
  <si>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</si>
  <si>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</si>
  <si>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</si>
  <si>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</si>
  <si>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</si>
  <si>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</si>
  <si>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</si>
  <si>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</si>
  <si>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</si>
  <si>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</si>
  <si>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</si>
  <si>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</si>
  <si>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</si>
  <si>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</si>
  <si>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</si>
  <si>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</si>
  <si>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</si>
  <si>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</si>
  <si>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</si>
  <si>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</si>
  <si>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</si>
  <si>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</si>
  <si>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</si>
  <si>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</si>
  <si>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</si>
  <si>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</si>
  <si>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</si>
  <si>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</si>
  <si>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</si>
  <si>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</si>
  <si>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</si>
  <si>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</si>
  <si>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</si>
  <si>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</si>
  <si>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</si>
  <si>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</si>
  <si>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</si>
  <si>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</si>
  <si>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</si>
  <si>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</si>
  <si>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</si>
  <si>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</si>
  <si>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</si>
  <si>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</si>
  <si>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</si>
  <si>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</si>
  <si>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</si>
  <si>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</si>
  <si>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</si>
  <si>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</si>
  <si>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</si>
  <si>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</si>
  <si>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</si>
  <si>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</si>
  <si>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</si>
  <si>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</si>
  <si>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</si>
  <si>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</si>
  <si>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</si>
  <si>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</si>
  <si>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</si>
  <si>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</si>
  <si>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</si>
  <si>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</si>
  <si>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</si>
  <si>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</si>
  <si>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</si>
  <si>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</si>
  <si>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</si>
  <si>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</si>
  <si>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</si>
  <si>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</si>
  <si>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</si>
  <si>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</si>
  <si>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</si>
  <si>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</si>
  <si>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</si>
  <si>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</si>
  <si>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</si>
  <si>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</si>
  <si>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</si>
  <si>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</si>
  <si>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</si>
  <si>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</si>
  <si>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</si>
  <si>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</si>
  <si>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</si>
  <si>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</si>
  <si>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</si>
  <si>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</si>
  <si>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</si>
  <si>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</si>
  <si>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</si>
  <si>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</si>
  <si>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</si>
  <si>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</si>
  <si>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</si>
  <si>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</si>
  <si>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</si>
  <si>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</si>
  <si>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</si>
  <si>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</si>
  <si>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</si>
  <si>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</si>
  <si>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</si>
  <si>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</si>
  <si>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</si>
  <si>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</si>
  <si>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</si>
  <si>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</si>
  <si>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</si>
  <si>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</si>
  <si>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</si>
  <si>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</si>
  <si>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</si>
  <si>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</si>
  <si>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</si>
  <si>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</si>
  <si>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</si>
  <si>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</si>
  <si>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</si>
  <si>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</si>
  <si>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</si>
  <si>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</si>
  <si>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</si>
  <si>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</si>
  <si>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</si>
  <si>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</si>
  <si>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</si>
  <si>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</si>
  <si>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</si>
  <si>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</si>
  <si>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</si>
  <si>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</si>
  <si>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</si>
  <si>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</si>
  <si>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</si>
  <si>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</si>
  <si>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</si>
  <si>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</si>
  <si>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</si>
  <si>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</si>
  <si>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</si>
  <si>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</si>
  <si>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</si>
  <si>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</si>
  <si>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</si>
  <si>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</si>
  <si>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</si>
  <si>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</si>
  <si>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</si>
  <si>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</si>
  <si>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</si>
  <si>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</si>
  <si>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</si>
  <si>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</si>
  <si>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</si>
  <si>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</si>
  <si>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</si>
  <si>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</si>
  <si>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</si>
  <si>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</si>
  <si>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</si>
  <si>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</si>
  <si>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</si>
  <si>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</si>
  <si>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</si>
  <si>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</si>
  <si>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</si>
  <si>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</si>
  <si>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</si>
  <si>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</si>
  <si>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</si>
  <si>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</si>
  <si>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</si>
  <si>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</si>
  <si>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</si>
  <si>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</si>
  <si>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</si>
  <si>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</si>
  <si>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</si>
  <si>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</si>
  <si>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</si>
  <si>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</si>
  <si>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</si>
  <si>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</si>
  <si>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</si>
  <si>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</si>
  <si>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</si>
  <si>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</si>
  <si>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</si>
  <si>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</si>
  <si>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</si>
  <si>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</si>
  <si>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</si>
  <si>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</si>
  <si>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</si>
  <si>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</si>
  <si>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</si>
  <si>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</si>
  <si>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</si>
  <si>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</si>
  <si>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</si>
  <si>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</si>
  <si>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</si>
  <si>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</si>
  <si>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</si>
  <si>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</si>
  <si>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</si>
  <si>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</si>
  <si>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</si>
  <si>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</si>
  <si>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</si>
  <si>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</si>
  <si>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</si>
  <si>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</si>
  <si>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</si>
  <si>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</si>
  <si>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</si>
  <si>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</si>
  <si>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</si>
  <si>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</si>
  <si>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</si>
  <si>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</si>
  <si>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</si>
  <si>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</si>
  <si>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</si>
  <si>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</si>
  <si>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</si>
  <si>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</si>
  <si>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</si>
  <si>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</si>
  <si>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</si>
  <si>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</si>
  <si>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</si>
  <si>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</si>
  <si>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</si>
  <si>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</si>
  <si>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</si>
  <si>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</si>
  <si>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</si>
  <si>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</si>
  <si>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</si>
  <si>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</si>
  <si>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</si>
  <si>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</si>
  <si>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</si>
  <si>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</si>
  <si>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</si>
  <si>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</si>
  <si>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</si>
  <si>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</si>
  <si>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</si>
  <si>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</si>
  <si>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</si>
  <si>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</si>
  <si>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</si>
  <si>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</si>
  <si>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</si>
  <si>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</si>
  <si>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</si>
  <si>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</si>
  <si>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</si>
  <si>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</si>
  <si>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</si>
  <si>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</si>
  <si>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</si>
  <si>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</si>
  <si>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</si>
  <si>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</si>
  <si>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</si>
  <si>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</si>
  <si>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</si>
  <si>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</si>
  <si>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</si>
  <si>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</si>
  <si>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</si>
  <si>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</si>
  <si>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</si>
  <si>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</si>
  <si>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</si>
  <si>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</si>
  <si>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</si>
  <si>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</si>
  <si>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</si>
  <si>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</si>
  <si>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</si>
  <si>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</si>
  <si>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</si>
  <si>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</si>
  <si>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</si>
  <si>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</si>
  <si>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</si>
  <si>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</si>
  <si>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</si>
  <si>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</si>
  <si>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</si>
  <si>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</si>
  <si>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</si>
  <si>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</si>
  <si>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</si>
  <si>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</si>
  <si>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</si>
  <si>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</si>
  <si>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</si>
  <si>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</si>
  <si>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</si>
  <si>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</si>
  <si>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</si>
  <si>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</si>
  <si>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</si>
  <si>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</si>
  <si>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</si>
  <si>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</si>
  <si>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</si>
  <si>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</si>
  <si>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</si>
  <si>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</si>
  <si>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</si>
  <si>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</si>
  <si>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</si>
  <si>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</si>
  <si>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</si>
  <si>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</si>
  <si>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</si>
  <si>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</si>
  <si>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</si>
  <si>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</si>
  <si>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</si>
  <si>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</si>
  <si>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</si>
  <si>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</si>
  <si>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</si>
  <si>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</si>
  <si>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</si>
  <si>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</si>
  <si>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</si>
  <si>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</si>
  <si>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</si>
  <si>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</si>
  <si>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</si>
  <si>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</si>
  <si>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</si>
  <si>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</si>
  <si>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</si>
  <si>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</si>
  <si>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</si>
  <si>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</si>
  <si>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</si>
  <si>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</si>
  <si>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</si>
  <si>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</si>
  <si>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</si>
  <si>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</si>
  <si>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</si>
  <si>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</si>
  <si>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</si>
  <si>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</si>
  <si>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</si>
  <si>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</si>
  <si>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</si>
  <si>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</si>
  <si>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</si>
  <si>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</si>
  <si>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</si>
  <si>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</si>
  <si>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</si>
  <si>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</si>
  <si>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</si>
  <si>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</si>
  <si>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</si>
  <si>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</si>
  <si>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</si>
  <si>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</si>
  <si>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</si>
  <si>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</si>
  <si>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</si>
  <si>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</si>
  <si>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</si>
  <si>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</si>
  <si>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</si>
  <si>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</si>
  <si>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</si>
  <si>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</si>
  <si>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</si>
  <si>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</si>
  <si>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</si>
  <si>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</si>
  <si>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</si>
  <si>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</si>
  <si>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</si>
  <si>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</si>
  <si>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</si>
  <si>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</si>
  <si>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</si>
  <si>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</si>
  <si>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</si>
  <si>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</si>
  <si>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</si>
  <si>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</si>
  <si>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</si>
  <si>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</si>
  <si>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</si>
  <si>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</si>
  <si>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</si>
  <si>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</si>
  <si>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</si>
  <si>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</si>
  <si>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</si>
  <si>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</si>
  <si>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</si>
  <si>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</si>
  <si>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</si>
  <si>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</si>
  <si>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</si>
  <si>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</si>
  <si>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</si>
  <si>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</si>
  <si>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</si>
  <si>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</si>
  <si>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</si>
  <si>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</si>
  <si>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</si>
  <si>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</si>
  <si>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</si>
  <si>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</si>
  <si>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</si>
  <si>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</si>
  <si>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</si>
  <si>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</si>
  <si>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</si>
  <si>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</si>
  <si>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</si>
  <si>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</si>
  <si>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</si>
  <si>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</si>
  <si>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</si>
  <si>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</si>
  <si>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</si>
  <si>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</si>
  <si>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</si>
  <si>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</si>
  <si>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</si>
  <si>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</si>
  <si>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</si>
  <si>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</si>
  <si>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</si>
  <si>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</si>
  <si>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</si>
  <si>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</si>
  <si>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</si>
  <si>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</si>
  <si>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</si>
  <si>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</si>
  <si>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</si>
  <si>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</si>
  <si>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</si>
  <si>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</si>
  <si>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</si>
  <si>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</si>
  <si>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</si>
  <si>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</si>
  <si>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</si>
  <si>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</si>
  <si>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</si>
  <si>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</si>
  <si>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</si>
  <si>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</si>
  <si>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</si>
  <si>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</si>
  <si>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</si>
  <si>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</si>
  <si>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</si>
  <si>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</si>
  <si>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</si>
  <si>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</si>
  <si>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</si>
  <si>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</si>
  <si>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</si>
  <si>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</si>
  <si>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</si>
  <si>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</si>
  <si>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</si>
  <si>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</si>
  <si>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</si>
  <si>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</si>
  <si>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</si>
  <si>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</si>
  <si>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</si>
  <si>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</si>
  <si>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</si>
  <si>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</si>
  <si>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</si>
  <si>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</si>
  <si>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</si>
  <si>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</si>
  <si>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</si>
  <si>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</si>
  <si>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</si>
  <si>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</si>
  <si>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</si>
  <si>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</si>
  <si>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</si>
  <si>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</si>
  <si>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</si>
  <si>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</si>
  <si>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</si>
  <si>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</si>
  <si>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</si>
  <si>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</si>
  <si>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</si>
  <si>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</si>
  <si>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</si>
  <si>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</si>
  <si>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</si>
  <si>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</si>
  <si>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</si>
  <si>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</si>
  <si>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</si>
  <si>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</si>
  <si>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</si>
  <si>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</si>
  <si>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</si>
  <si>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</si>
  <si>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</si>
  <si>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</si>
  <si>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</si>
  <si>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</si>
  <si>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</si>
  <si>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</si>
  <si>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</si>
  <si>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</si>
  <si>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</si>
  <si>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</si>
  <si>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</si>
  <si>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</si>
  <si>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</si>
  <si>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</si>
  <si>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</si>
  <si>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</si>
  <si>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</si>
  <si>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</si>
  <si>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</si>
  <si>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</si>
  <si>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</si>
  <si>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</si>
  <si>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</si>
  <si>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</si>
  <si>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</si>
  <si>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</si>
  <si>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</si>
  <si>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</si>
  <si>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</si>
  <si>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</si>
  <si>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</si>
  <si>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</si>
  <si>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</si>
  <si>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</si>
  <si>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</si>
  <si>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</si>
  <si>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</si>
  <si>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</si>
  <si>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</si>
  <si>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</si>
  <si>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</si>
  <si>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</si>
  <si>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</si>
  <si>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</si>
  <si>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</si>
  <si>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</si>
  <si>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</si>
  <si>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</si>
  <si>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</si>
  <si>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</si>
  <si>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</si>
  <si>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</si>
  <si>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</si>
  <si>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</si>
  <si>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</si>
  <si>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</si>
  <si>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</si>
  <si>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</si>
  <si>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</si>
  <si>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</si>
  <si>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</si>
  <si>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</si>
  <si>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</si>
  <si>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</si>
  <si>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</si>
  <si>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</si>
  <si>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</si>
  <si>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</si>
  <si>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</si>
  <si>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</si>
  <si>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</si>
  <si>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</si>
  <si>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</si>
  <si>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</si>
  <si>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</si>
  <si>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</si>
  <si>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</si>
  <si>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</si>
  <si>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</si>
  <si>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</si>
  <si>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</si>
  <si>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</si>
  <si>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</si>
  <si>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</si>
  <si>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</si>
  <si>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</si>
  <si>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</si>
  <si>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</si>
  <si>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</si>
  <si>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</si>
  <si>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</si>
  <si>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</si>
  <si>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</si>
  <si>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</si>
  <si>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</si>
  <si>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</si>
  <si>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</si>
  <si>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</si>
  <si>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</si>
  <si>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</si>
  <si>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</si>
  <si>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</si>
  <si>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</si>
  <si>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</si>
  <si>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</si>
  <si>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</si>
  <si>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</si>
  <si>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</si>
  <si>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</si>
  <si>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</si>
  <si>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</si>
  <si>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</si>
  <si>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</si>
  <si>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</si>
  <si>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</si>
  <si>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</si>
  <si>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</si>
  <si>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</si>
  <si>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</si>
  <si>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</si>
  <si>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</si>
  <si>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</si>
  <si>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</si>
  <si>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</si>
  <si>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</si>
  <si>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</si>
  <si>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</si>
  <si>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</si>
  <si>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</si>
  <si>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</si>
  <si>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</si>
  <si>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</si>
  <si>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</si>
  <si>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</si>
  <si>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</si>
  <si>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</si>
  <si>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</si>
  <si>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</si>
  <si>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</si>
  <si>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</si>
  <si>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</si>
  <si>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</si>
  <si>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</si>
  <si>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</si>
  <si>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</si>
  <si>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</si>
  <si>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</si>
  <si>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</si>
  <si>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</si>
  <si>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</si>
  <si>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</si>
  <si>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</si>
  <si>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</si>
  <si>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</si>
  <si>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</si>
  <si>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</si>
  <si>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</si>
  <si>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</si>
  <si>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</si>
  <si>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</si>
  <si>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</si>
  <si>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</si>
  <si>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</si>
  <si>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</si>
  <si>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</si>
  <si>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</si>
  <si>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</si>
  <si>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</si>
  <si>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</si>
  <si>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</si>
  <si>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</si>
  <si>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</si>
  <si>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</si>
  <si>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</si>
  <si>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</si>
  <si>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</si>
  <si>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</si>
  <si>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</si>
  <si>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</si>
  <si>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</si>
  <si>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</si>
  <si>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</si>
  <si>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</si>
  <si>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</si>
  <si>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</si>
  <si>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</si>
  <si>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</si>
  <si>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</si>
  <si>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</si>
  <si>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</si>
  <si>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</si>
  <si>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</si>
  <si>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</si>
  <si>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</si>
  <si>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</si>
  <si>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</si>
  <si>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</si>
  <si>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</si>
  <si>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</si>
  <si>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</si>
  <si>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</si>
  <si>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</si>
  <si>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</si>
  <si>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</si>
  <si>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</si>
  <si>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</si>
  <si>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</si>
  <si>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</si>
  <si>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</si>
  <si>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</si>
  <si>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</si>
  <si>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</si>
  <si>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</si>
  <si>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</si>
  <si>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</si>
  <si>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</si>
  <si>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</si>
  <si>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</si>
  <si>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</si>
  <si>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</si>
  <si>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</si>
  <si>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</si>
  <si>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</si>
  <si>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</si>
  <si>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</si>
  <si>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</si>
  <si>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</si>
  <si>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</si>
  <si>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</si>
  <si>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</si>
  <si>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</si>
  <si>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</si>
  <si>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</si>
  <si>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</si>
  <si>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</si>
  <si>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</si>
  <si>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</si>
  <si>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</si>
  <si>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</si>
  <si>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</si>
  <si>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</si>
  <si>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</si>
  <si>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</si>
  <si>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</si>
  <si>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</si>
  <si>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</si>
  <si>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</si>
  <si>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</si>
  <si>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</si>
  <si>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</si>
  <si>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</si>
  <si>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</si>
  <si>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</si>
  <si>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</si>
  <si>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</si>
  <si>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</si>
  <si>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</si>
  <si>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</si>
  <si>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</si>
  <si>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</si>
  <si>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</si>
  <si>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</si>
  <si>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</si>
  <si>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</si>
  <si>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</si>
  <si>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</si>
  <si>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</si>
  <si>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</si>
  <si>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</si>
  <si>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</si>
  <si>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</si>
  <si>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</si>
  <si>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</si>
  <si>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</si>
  <si>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</si>
  <si>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</si>
  <si>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</si>
  <si>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</si>
  <si>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</si>
  <si>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</si>
  <si>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</si>
  <si>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</si>
  <si>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</si>
  <si>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</si>
  <si>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</si>
  <si>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</si>
  <si>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</si>
  <si>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</si>
  <si>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</si>
  <si>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</si>
  <si>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</si>
  <si>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</si>
  <si>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</si>
  <si>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</si>
  <si>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</si>
  <si>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</si>
  <si>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</si>
  <si>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</si>
  <si>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</si>
  <si>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</si>
  <si>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</si>
  <si>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</si>
  <si>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</si>
  <si>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</si>
  <si>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</si>
  <si>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</si>
  <si>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</si>
  <si>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</si>
  <si>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</si>
  <si>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</si>
  <si>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</si>
  <si>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</si>
  <si>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</si>
  <si>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</si>
  <si>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</si>
  <si>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</si>
  <si>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</si>
  <si>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</si>
  <si>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</si>
  <si>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</si>
  <si>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</si>
  <si>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</si>
  <si>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</si>
  <si>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</si>
  <si>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</si>
  <si>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</si>
  <si>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</si>
  <si>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</si>
  <si>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</si>
  <si>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</si>
  <si>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</si>
  <si>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</si>
  <si>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</si>
  <si>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</si>
  <si>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</si>
  <si>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</si>
  <si>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</si>
  <si>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</si>
  <si>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</si>
  <si>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</si>
  <si>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</si>
  <si>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</si>
  <si>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</si>
  <si>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</si>
  <si>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</si>
  <si>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</si>
  <si>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</si>
  <si>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</si>
  <si>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</si>
  <si>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</si>
  <si>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</si>
  <si>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</si>
  <si>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</si>
  <si>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</si>
  <si>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</si>
  <si>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</si>
  <si>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</si>
  <si>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</si>
  <si>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</si>
  <si>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</si>
  <si>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</si>
  <si>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</si>
  <si>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</si>
  <si>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</si>
  <si>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</si>
  <si>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</si>
  <si>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</si>
  <si>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</si>
  <si>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</si>
  <si>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</si>
  <si>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</si>
  <si>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</si>
  <si>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</si>
  <si>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</si>
  <si>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</si>
  <si>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</si>
  <si>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</si>
  <si>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</si>
  <si>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</si>
  <si>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</si>
  <si>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</si>
  <si>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</si>
  <si>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</si>
  <si>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</si>
  <si>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</si>
  <si>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</si>
  <si>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</si>
  <si>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</si>
  <si>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</si>
  <si>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</si>
  <si>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</si>
  <si>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</si>
  <si>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</si>
  <si>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</si>
  <si>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</si>
  <si>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</si>
  <si>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</si>
  <si>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</si>
  <si>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</si>
  <si>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</si>
  <si>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</si>
  <si>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</si>
  <si>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</si>
  <si>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</si>
  <si>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</si>
  <si>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</si>
  <si>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</si>
  <si>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</si>
  <si>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</si>
  <si>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</si>
  <si>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</si>
  <si>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</si>
  <si>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</si>
  <si>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</si>
  <si>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</si>
  <si>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</si>
  <si>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</si>
  <si>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</si>
  <si>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</si>
  <si>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</si>
  <si>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</si>
  <si>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</si>
  <si>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</si>
  <si>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</si>
  <si>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</si>
  <si>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</si>
  <si>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</si>
  <si>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</si>
  <si>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</si>
  <si>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</si>
  <si>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</si>
  <si>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</si>
  <si>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</si>
  <si>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</si>
  <si>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</si>
  <si>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</si>
  <si>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</si>
  <si>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</si>
  <si>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</si>
  <si>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</si>
  <si>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</si>
  <si>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</si>
  <si>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</si>
  <si>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</si>
  <si>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</si>
  <si>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</si>
  <si>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</si>
  <si>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</si>
  <si>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</si>
  <si>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</si>
  <si>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</si>
  <si>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</si>
  <si>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</si>
  <si>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</si>
  <si>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</si>
  <si>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</si>
  <si>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</si>
  <si>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</si>
  <si>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</si>
  <si>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</si>
  <si>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</si>
  <si>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</si>
  <si>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</si>
  <si>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</si>
  <si>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</si>
  <si>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</si>
  <si>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</si>
  <si>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</si>
  <si>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</si>
  <si>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</si>
  <si>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</si>
  <si>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</si>
  <si>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</si>
  <si>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</si>
  <si>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</si>
  <si>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</si>
  <si>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</si>
  <si>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</si>
  <si>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</si>
  <si>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</si>
  <si>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</si>
  <si>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</si>
  <si>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</si>
  <si>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</si>
  <si>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</si>
  <si>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</si>
  <si>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</si>
  <si>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</si>
  <si>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</si>
  <si>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</si>
  <si>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</si>
  <si>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</si>
  <si>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</si>
  <si>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</si>
  <si>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</si>
  <si>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</si>
  <si>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</si>
  <si>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</si>
  <si>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</si>
  <si>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</si>
  <si>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</si>
  <si>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</si>
  <si>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</si>
  <si>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</si>
  <si>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</si>
  <si>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</si>
  <si>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</si>
  <si>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</si>
  <si>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</si>
  <si>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</si>
  <si>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</si>
  <si>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</si>
  <si>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</si>
  <si>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</si>
  <si>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</si>
  <si>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</si>
  <si>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</si>
  <si>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</si>
  <si>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</si>
  <si>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</si>
  <si>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</si>
  <si>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</si>
  <si>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</si>
  <si>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</si>
  <si>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</si>
  <si>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</si>
  <si>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</si>
  <si>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</si>
  <si>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</si>
  <si>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</si>
  <si>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</si>
  <si>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</si>
  <si>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</si>
  <si>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</si>
  <si>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</si>
  <si>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</si>
  <si>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</si>
  <si>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</si>
  <si>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</si>
  <si>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</si>
  <si>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</si>
  <si>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</si>
  <si>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</si>
  <si>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</si>
  <si>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</si>
  <si>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</si>
  <si>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</si>
  <si>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</si>
  <si>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</si>
  <si>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</si>
  <si>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</si>
  <si>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</si>
  <si>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</si>
  <si>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</si>
  <si>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</si>
  <si>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</si>
  <si>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</si>
  <si>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</si>
  <si>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</si>
  <si>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</si>
  <si>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</si>
  <si>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</si>
  <si>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</si>
  <si>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</si>
  <si>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</si>
  <si>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</si>
  <si>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</si>
  <si>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</si>
  <si>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</si>
  <si>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</si>
  <si>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</si>
  <si>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</si>
  <si>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</si>
  <si>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</si>
  <si>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</si>
  <si>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</si>
  <si>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</si>
  <si>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</si>
  <si>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</si>
  <si>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</si>
  <si>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</si>
  <si>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</si>
  <si>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</si>
  <si>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</si>
  <si>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</si>
  <si>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</si>
  <si>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</si>
  <si>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</si>
  <si>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</si>
  <si>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</si>
  <si>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</si>
  <si>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</si>
  <si>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</si>
  <si>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</si>
  <si>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</si>
  <si>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</si>
  <si>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</si>
  <si>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</si>
  <si>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</si>
  <si>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</si>
  <si>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</si>
  <si>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</si>
  <si>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</si>
  <si>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</si>
  <si>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</si>
  <si>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</si>
  <si>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</si>
  <si>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</si>
  <si>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</si>
  <si>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</si>
  <si>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</si>
  <si>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</si>
  <si>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</si>
  <si>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</si>
  <si>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</si>
  <si>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</si>
  <si>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</si>
  <si>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</si>
  <si>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</si>
  <si>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</si>
  <si>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</si>
  <si>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</si>
  <si>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</si>
  <si>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</si>
  <si>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</si>
  <si>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</si>
  <si>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</si>
  <si>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</si>
  <si>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</si>
  <si>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</si>
  <si>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</si>
  <si>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</si>
  <si>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</si>
  <si>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</si>
  <si>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</si>
  <si>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</si>
  <si>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</si>
  <si>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</si>
  <si>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</si>
  <si>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</si>
  <si>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</si>
  <si>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</si>
  <si>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</si>
  <si>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</si>
  <si>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</si>
  <si>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</si>
  <si>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</si>
  <si>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</si>
  <si>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</si>
  <si>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</si>
  <si>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</si>
  <si>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</si>
  <si>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</si>
  <si>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</si>
  <si>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</si>
  <si>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</si>
  <si>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</si>
  <si>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</si>
  <si>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</si>
  <si>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</si>
  <si>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</si>
  <si>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</si>
  <si>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</si>
  <si>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</si>
  <si>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</si>
  <si>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</si>
  <si>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</si>
  <si>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</si>
  <si>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</si>
  <si>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</si>
  <si>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</si>
  <si>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</si>
  <si>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</si>
  <si>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</si>
  <si>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</si>
  <si>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</si>
  <si>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</si>
  <si>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</si>
  <si>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</si>
  <si>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</si>
  <si>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</si>
  <si>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</si>
  <si>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</si>
  <si>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</si>
  <si>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</si>
  <si>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</si>
  <si>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</si>
  <si>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</si>
  <si>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</si>
  <si>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</si>
  <si>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</si>
  <si>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</si>
  <si>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</si>
  <si>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</si>
  <si>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</si>
  <si>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</si>
  <si>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</si>
  <si>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</si>
  <si>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</si>
  <si>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</si>
  <si>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</si>
  <si>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</si>
  <si>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</si>
  <si>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</si>
  <si>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</si>
  <si>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</si>
  <si>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</si>
  <si>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</si>
  <si>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</si>
  <si>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</si>
  <si>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</si>
  <si>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</si>
  <si>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</si>
  <si>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</si>
  <si>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</si>
  <si>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</si>
  <si>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</si>
  <si>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</si>
  <si>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</si>
  <si>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</si>
  <si>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</si>
  <si>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</si>
  <si>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</si>
  <si>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</si>
  <si>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</si>
  <si>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</si>
  <si>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</si>
  <si>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</si>
  <si>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</si>
  <si>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</si>
  <si>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</si>
  <si>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</si>
  <si>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</si>
  <si>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</si>
  <si>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</si>
  <si>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</si>
  <si>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</si>
  <si>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</si>
  <si>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</si>
  <si>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</si>
  <si>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</si>
  <si>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</si>
  <si>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</si>
  <si>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</si>
  <si>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</si>
  <si>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</si>
  <si>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</si>
  <si>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</si>
  <si>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</si>
  <si>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</si>
  <si>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</si>
  <si>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</si>
  <si>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</si>
  <si>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</si>
  <si>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</si>
  <si>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</si>
  <si>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</si>
  <si>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</si>
  <si>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</si>
  <si>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</si>
  <si>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</si>
  <si>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</si>
  <si>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</si>
  <si>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</si>
  <si>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</si>
  <si>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</si>
  <si>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</si>
  <si>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</si>
  <si>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</si>
  <si>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</si>
  <si>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</si>
  <si>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</si>
  <si>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</si>
  <si>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</si>
  <si>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</si>
  <si>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</si>
  <si>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</si>
  <si>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</si>
  <si>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</si>
  <si>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</si>
  <si>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</si>
  <si>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</si>
  <si>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</si>
  <si>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</si>
  <si>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</si>
  <si>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</si>
  <si>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</si>
  <si>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</si>
  <si>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</si>
  <si>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</si>
  <si>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</si>
  <si>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</si>
  <si>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</si>
  <si>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</si>
  <si>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</si>
  <si>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</si>
  <si>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</si>
  <si>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</si>
  <si>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</si>
  <si>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</si>
  <si>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</si>
  <si>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</si>
  <si>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</si>
  <si>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</si>
  <si>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</si>
  <si>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</si>
  <si>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</si>
  <si>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</si>
  <si>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</si>
  <si>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</si>
  <si>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</si>
  <si>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</si>
  <si>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</si>
  <si>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</si>
  <si>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</si>
  <si>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</si>
  <si>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</si>
  <si>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</si>
  <si>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</si>
  <si>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</si>
  <si>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</si>
  <si>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</si>
  <si>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</si>
  <si>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</si>
  <si>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</si>
  <si>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</si>
  <si>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</si>
  <si>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</si>
  <si>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</si>
  <si>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</si>
  <si>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</si>
  <si>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</si>
  <si>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</si>
  <si>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</si>
  <si>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</si>
  <si>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</si>
  <si>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</si>
  <si>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</si>
  <si>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</si>
  <si>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</si>
  <si>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</si>
  <si>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</si>
  <si>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</si>
  <si>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</si>
  <si>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</si>
  <si>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</si>
  <si>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</si>
  <si>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</si>
  <si>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</si>
  <si>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</si>
  <si>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</si>
  <si>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</si>
  <si>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</si>
  <si>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</si>
  <si>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</si>
  <si>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</si>
  <si>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</si>
  <si>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</si>
  <si>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</si>
  <si>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</si>
  <si>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</si>
  <si>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</si>
  <si>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</si>
  <si>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</si>
  <si>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</si>
  <si>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</si>
  <si>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</si>
  <si>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</si>
  <si>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</si>
  <si>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</si>
  <si>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</si>
  <si>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</si>
  <si>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</si>
  <si>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</si>
  <si>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</si>
  <si>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</si>
  <si>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</si>
  <si>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</si>
  <si>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</si>
  <si>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</si>
  <si>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</si>
  <si>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</si>
  <si>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</si>
  <si>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</si>
  <si>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</si>
  <si>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</si>
  <si>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</si>
  <si>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</si>
  <si>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</si>
  <si>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</si>
  <si>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</si>
  <si>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</si>
  <si>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</si>
  <si>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</si>
  <si>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</si>
  <si>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</si>
  <si>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</si>
  <si>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</si>
  <si>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</si>
  <si>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</si>
  <si>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</si>
  <si>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</si>
  <si>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</si>
  <si>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</si>
  <si>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</si>
  <si>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</si>
  <si>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</si>
  <si>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</si>
  <si>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</si>
  <si>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</si>
  <si>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</si>
  <si>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</si>
  <si>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</si>
  <si>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</si>
  <si>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</si>
  <si>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</si>
  <si>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</si>
  <si>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</si>
  <si>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</si>
  <si>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</si>
  <si>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</si>
  <si>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</si>
  <si>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</si>
  <si>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</si>
  <si>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</si>
  <si>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</si>
  <si>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</si>
  <si>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</si>
  <si>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</si>
  <si>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</si>
  <si>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</si>
  <si>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</si>
  <si>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</si>
  <si>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</si>
  <si>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</si>
  <si>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</si>
  <si>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</si>
  <si>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</si>
  <si>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</si>
  <si>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</si>
  <si>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</si>
  <si>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</si>
  <si>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</si>
  <si>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</si>
  <si>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</si>
  <si>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</si>
  <si>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</si>
  <si>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</si>
  <si>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</si>
  <si>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</si>
  <si>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</si>
  <si>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</si>
  <si>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</si>
  <si>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</si>
  <si>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</si>
  <si>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</si>
  <si>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</si>
  <si>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</si>
  <si>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</si>
  <si>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</si>
  <si>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</si>
  <si>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</si>
  <si>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</si>
  <si>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</si>
  <si>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</si>
  <si>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</si>
  <si>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</si>
  <si>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</si>
  <si>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</si>
  <si>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</si>
  <si>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</si>
  <si>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</si>
  <si>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</si>
  <si>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</si>
  <si>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</si>
  <si>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</si>
  <si>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</si>
  <si>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</si>
  <si>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</si>
  <si>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</si>
  <si>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</si>
  <si>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</si>
  <si>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</si>
  <si>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</si>
  <si>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</si>
  <si>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</si>
  <si>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</si>
  <si>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</si>
  <si>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</si>
  <si>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</si>
  <si>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</si>
  <si>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</si>
  <si>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</si>
  <si>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</si>
  <si>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</si>
  <si>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</si>
  <si>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</si>
  <si>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</si>
  <si>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</si>
  <si>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</si>
  <si>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</si>
  <si>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</si>
  <si>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</si>
  <si>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</si>
  <si>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</si>
  <si>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</si>
  <si>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</si>
  <si>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</si>
  <si>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</si>
  <si>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</si>
  <si>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</si>
  <si>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</si>
  <si>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</si>
  <si>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</si>
  <si>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</si>
  <si>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</si>
  <si>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</si>
  <si>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</si>
  <si>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</si>
  <si>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</si>
  <si>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</si>
  <si>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</si>
  <si>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</si>
  <si>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</si>
  <si>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</si>
  <si>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</si>
  <si>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</si>
  <si>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</si>
  <si>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</si>
  <si>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</si>
  <si>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</si>
  <si>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</si>
  <si>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</si>
  <si>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</si>
  <si>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</si>
  <si>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</si>
  <si>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</si>
  <si>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</si>
  <si>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</si>
  <si>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</si>
  <si>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</si>
  <si>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</si>
  <si>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</si>
  <si>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</si>
  <si>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</si>
  <si>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</si>
  <si>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</si>
  <si>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</si>
  <si>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</si>
  <si>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</si>
  <si>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</si>
  <si>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</si>
  <si>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</si>
  <si>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</si>
  <si>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</si>
  <si>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</si>
  <si>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</si>
  <si>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</si>
  <si>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</si>
  <si>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</si>
  <si>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</si>
  <si>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</si>
  <si>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</si>
  <si>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</si>
  <si>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</si>
  <si>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</si>
  <si>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</si>
  <si>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</si>
  <si>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</si>
  <si>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</si>
  <si>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</si>
  <si>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</si>
  <si>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</si>
  <si>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</si>
  <si>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</si>
  <si>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</si>
  <si>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</si>
  <si>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</si>
  <si>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</si>
  <si>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</si>
  <si>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</si>
  <si>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</si>
  <si>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</si>
  <si>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</si>
  <si>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</si>
  <si>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</si>
  <si>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</si>
  <si>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</si>
  <si>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</si>
  <si>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</si>
  <si>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</si>
  <si>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</si>
  <si>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</si>
  <si>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</si>
  <si>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</si>
  <si>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</si>
  <si>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</si>
  <si>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</si>
  <si>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</si>
  <si>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</si>
  <si>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</si>
  <si>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</si>
  <si>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</si>
  <si>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</si>
  <si>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</si>
  <si>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</si>
  <si>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</si>
  <si>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</si>
  <si>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</si>
  <si>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</si>
  <si>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</si>
  <si>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</si>
  <si>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</si>
  <si>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</si>
  <si>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</si>
  <si>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</si>
  <si>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</si>
  <si>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</si>
  <si>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</si>
  <si>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</si>
  <si>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</si>
  <si>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</si>
  <si>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</si>
  <si>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</si>
  <si>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</si>
  <si>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</si>
  <si>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</si>
  <si>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</si>
  <si>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</si>
  <si>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</si>
  <si>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</si>
  <si>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</si>
  <si>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</si>
  <si>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</si>
  <si>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</si>
  <si>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</si>
  <si>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</si>
  <si>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</si>
  <si>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</si>
  <si>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</si>
  <si>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</si>
  <si>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</si>
  <si>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</si>
  <si>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</si>
  <si>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</si>
  <si>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</si>
  <si>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</si>
  <si>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</si>
  <si>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</si>
  <si>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</si>
  <si>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</si>
  <si>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</si>
  <si>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</si>
  <si>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</si>
  <si>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</si>
  <si>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</si>
  <si>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</si>
  <si>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</si>
  <si>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</si>
  <si>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</si>
  <si>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</si>
  <si>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</si>
  <si>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</si>
  <si>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</si>
  <si>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</si>
  <si>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</si>
  <si>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</si>
  <si>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</si>
  <si>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</si>
  <si>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</si>
  <si>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</si>
  <si>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</si>
  <si>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</si>
  <si>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</si>
  <si>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</si>
  <si>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</si>
  <si>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</si>
  <si>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</si>
  <si>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</si>
  <si>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</si>
  <si>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</si>
  <si>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</si>
  <si>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</si>
  <si>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</si>
  <si>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</si>
  <si>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</si>
  <si>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</si>
  <si>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</si>
  <si>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</si>
  <si>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</si>
  <si>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</si>
  <si>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</si>
  <si>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</si>
  <si>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</si>
  <si>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</si>
  <si>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</si>
  <si>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</si>
  <si>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</si>
  <si>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</si>
  <si>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</si>
  <si>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</si>
  <si>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</si>
  <si>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</si>
  <si>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</si>
  <si>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</si>
  <si>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</si>
  <si>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</si>
  <si>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</si>
  <si>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</si>
  <si>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</si>
  <si>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</si>
  <si>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</si>
  <si>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</si>
  <si>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</si>
  <si>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</si>
  <si>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</si>
  <si>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</si>
  <si>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</si>
  <si>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</si>
  <si>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</si>
  <si>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</si>
  <si>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</si>
  <si>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</si>
  <si>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</si>
  <si>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</si>
  <si>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</si>
  <si>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</si>
  <si>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</si>
  <si>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</si>
  <si>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</si>
  <si>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</si>
  <si>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</si>
  <si>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</si>
  <si>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</si>
  <si>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</si>
  <si>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</si>
  <si>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</si>
  <si>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</si>
  <si>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</si>
  <si>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</si>
  <si>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</si>
  <si>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</si>
  <si>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</si>
  <si>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</si>
  <si>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</si>
  <si>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</si>
  <si>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</si>
  <si>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</si>
  <si>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</si>
  <si>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</si>
  <si>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</si>
  <si>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</si>
  <si>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</si>
  <si>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</si>
  <si>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</si>
  <si>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</si>
  <si>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</si>
  <si>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</si>
  <si>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</si>
  <si>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</si>
  <si>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</si>
  <si>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</si>
  <si>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</si>
  <si>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</si>
  <si>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</si>
  <si>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</si>
  <si>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</si>
  <si>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</si>
  <si>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</si>
  <si>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</si>
  <si>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</si>
  <si>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</si>
  <si>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</si>
  <si>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</si>
  <si>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</si>
  <si>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</si>
  <si>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</si>
  <si>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</si>
  <si>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</si>
  <si>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</si>
  <si>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</si>
  <si>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</si>
  <si>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</si>
  <si>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</si>
  <si>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</si>
  <si>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</si>
  <si>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</si>
  <si>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</si>
  <si>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</si>
  <si>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</si>
  <si>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</si>
  <si>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</si>
  <si>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</si>
  <si>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</si>
  <si>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</si>
  <si>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</si>
  <si>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</si>
  <si>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</si>
  <si>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</si>
  <si>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</si>
  <si>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</si>
  <si>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</si>
  <si>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</si>
  <si>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</si>
  <si>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</si>
  <si>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</si>
  <si>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</si>
  <si>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</si>
  <si>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</si>
  <si>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</si>
  <si>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</si>
  <si>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</si>
  <si>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</si>
  <si>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</si>
  <si>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</si>
  <si>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</si>
  <si>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</si>
  <si>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</si>
  <si>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</si>
  <si>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</si>
  <si>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</si>
  <si>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</si>
  <si>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</si>
  <si>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</si>
  <si>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</si>
  <si>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</si>
  <si>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</si>
  <si>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</si>
  <si>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</si>
  <si>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</si>
  <si>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</si>
  <si>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</si>
  <si>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</si>
  <si>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</si>
  <si>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</si>
  <si>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</si>
  <si>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</si>
  <si>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</si>
  <si>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</si>
  <si>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</si>
  <si>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</si>
  <si>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</si>
  <si>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</si>
  <si>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</si>
  <si>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</si>
  <si>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</si>
  <si>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</si>
  <si>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</si>
  <si>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</si>
  <si>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</si>
  <si>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</si>
  <si>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</si>
  <si>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</si>
  <si>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</si>
  <si>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</si>
  <si>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</si>
  <si>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</si>
  <si>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</si>
  <si>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</si>
  <si>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</si>
  <si>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</si>
  <si>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</si>
  <si>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</si>
  <si>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</si>
  <si>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</si>
  <si>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</si>
  <si>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</si>
  <si>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</si>
  <si>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</si>
  <si>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</si>
  <si>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</si>
  <si>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</si>
  <si>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</si>
  <si>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</si>
  <si>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</si>
  <si>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</si>
  <si>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</si>
  <si>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</si>
  <si>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</si>
  <si>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</si>
  <si>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</si>
  <si>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</si>
  <si>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</si>
  <si>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</si>
  <si>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</si>
  <si>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</si>
  <si>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</si>
  <si>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</si>
  <si>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</si>
  <si>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</si>
  <si>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</si>
  <si>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</si>
  <si>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</si>
  <si>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</si>
  <si>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</si>
  <si>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</si>
  <si>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</si>
  <si>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</si>
  <si>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</si>
  <si>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</si>
  <si>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</si>
  <si>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</si>
  <si>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</si>
  <si>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</si>
  <si>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</si>
  <si>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</si>
  <si>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</si>
  <si>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</si>
  <si>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</si>
  <si>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</si>
  <si>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</si>
  <si>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</si>
  <si>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</si>
  <si>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</si>
  <si>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</si>
  <si>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</si>
  <si>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</si>
  <si>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</si>
  <si>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</si>
  <si>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</si>
  <si>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</si>
  <si>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</si>
  <si>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</si>
  <si>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</si>
  <si>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</si>
  <si>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</si>
  <si>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</si>
  <si>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</si>
  <si>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</si>
  <si>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</si>
  <si>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</si>
  <si>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</si>
  <si>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</si>
  <si>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</si>
  <si>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</si>
  <si>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</si>
  <si>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</si>
  <si>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</si>
  <si>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</si>
  <si>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</si>
  <si>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</si>
  <si>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</si>
  <si>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</si>
  <si>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</si>
  <si>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</si>
  <si>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</si>
  <si>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</si>
  <si>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</si>
  <si>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</si>
  <si>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</si>
  <si>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</si>
  <si>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</si>
  <si>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</si>
  <si>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</si>
  <si>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</si>
  <si>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</si>
  <si>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</si>
  <si>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</si>
  <si>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</si>
  <si>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</si>
  <si>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</si>
  <si>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</si>
  <si>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</si>
  <si>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</si>
  <si>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</si>
  <si>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</si>
  <si>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</si>
  <si>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</si>
  <si>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</si>
  <si>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</si>
  <si>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</si>
  <si>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</si>
  <si>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</si>
  <si>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</si>
  <si>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</si>
  <si>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</si>
  <si>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</si>
  <si>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</si>
  <si>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</si>
  <si>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</si>
  <si>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</si>
  <si>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</si>
  <si>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</si>
  <si>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</si>
  <si>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</si>
  <si>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</si>
  <si>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</si>
  <si>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</si>
  <si>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</si>
  <si>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</si>
  <si>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</si>
  <si>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</si>
  <si>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</si>
  <si>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</si>
  <si>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</si>
  <si>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</si>
  <si>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</si>
  <si>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</si>
  <si>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</si>
  <si>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</si>
  <si>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</si>
  <si>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</si>
  <si>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</si>
  <si>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</si>
  <si>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</si>
  <si>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</si>
  <si>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</si>
  <si>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</si>
  <si>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</si>
  <si>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</si>
  <si>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</si>
  <si>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</si>
  <si>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</si>
  <si>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</si>
  <si>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</si>
  <si>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</si>
  <si>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</si>
  <si>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</si>
  <si>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</si>
  <si>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</si>
  <si>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</si>
  <si>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</si>
  <si>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</si>
  <si>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</si>
  <si>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</si>
  <si>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</si>
  <si>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</si>
  <si>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</si>
  <si>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</si>
  <si>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</si>
  <si>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</si>
  <si>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</si>
  <si>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</si>
  <si>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</si>
  <si>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</si>
  <si>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</si>
  <si>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</si>
  <si>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</si>
  <si>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</si>
  <si>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</si>
  <si>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</si>
  <si>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</si>
  <si>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</si>
  <si>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</si>
  <si>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</si>
  <si>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</si>
  <si>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</si>
  <si>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</si>
  <si>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</si>
  <si>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</si>
  <si>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</si>
  <si>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</si>
  <si>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</si>
  <si>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</si>
  <si>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</si>
  <si>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</si>
  <si>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</si>
  <si>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</si>
  <si>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</si>
  <si>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</si>
  <si>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</si>
  <si>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</si>
  <si>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</si>
  <si>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</si>
  <si>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</si>
  <si>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</si>
  <si>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</si>
  <si>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</si>
  <si>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</si>
  <si>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</si>
  <si>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</si>
  <si>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</si>
  <si>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</si>
  <si>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</si>
  <si>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</si>
  <si>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</si>
  <si>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</si>
  <si>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</si>
  <si>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</si>
  <si>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</si>
  <si>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</si>
  <si>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</si>
  <si>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</si>
  <si>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</si>
  <si>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</si>
  <si>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</si>
  <si>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</si>
  <si>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</si>
  <si>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</si>
  <si>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</si>
  <si>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</si>
  <si>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</si>
  <si>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</si>
  <si>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</si>
  <si>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</si>
  <si>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</si>
  <si>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</si>
  <si>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</si>
  <si>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</si>
  <si>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</si>
  <si>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</si>
  <si>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</si>
  <si>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</si>
  <si>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</si>
  <si>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</si>
  <si>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</si>
  <si>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</si>
  <si>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</si>
  <si>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</si>
  <si>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</si>
  <si>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</si>
  <si>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</si>
  <si>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</si>
  <si>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</si>
  <si>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</si>
  <si>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</si>
  <si>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</si>
  <si>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</si>
  <si>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</si>
  <si>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</si>
  <si>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</si>
  <si>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</si>
  <si>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</si>
  <si>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</si>
  <si>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</si>
  <si>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</si>
  <si>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</si>
  <si>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</si>
  <si>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</si>
  <si>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</si>
  <si>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</si>
  <si>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</si>
  <si>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</si>
  <si>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</si>
  <si>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</si>
  <si>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</si>
  <si>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</si>
  <si>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</si>
  <si>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</si>
  <si>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</si>
  <si>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</si>
  <si>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</si>
  <si>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</si>
  <si>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</si>
  <si>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</si>
  <si>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</si>
  <si>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</si>
  <si>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</si>
  <si>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</si>
  <si>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</si>
  <si>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</si>
  <si>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</si>
  <si>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</si>
  <si>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</si>
  <si>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</si>
  <si>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</si>
  <si>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</si>
  <si>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</si>
  <si>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</si>
  <si>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</si>
  <si>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</si>
  <si>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</si>
  <si>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</si>
  <si>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</si>
  <si>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</si>
  <si>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</si>
  <si>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</si>
  <si>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</si>
  <si>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</si>
  <si>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</si>
  <si>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</si>
  <si>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</si>
  <si>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</si>
  <si>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</si>
  <si>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</si>
  <si>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</si>
  <si>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</si>
  <si>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</si>
  <si>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</si>
  <si>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</si>
  <si>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</si>
  <si>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</si>
  <si>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</si>
  <si>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</si>
  <si>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</si>
  <si>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</si>
  <si>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</si>
  <si>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</si>
  <si>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</si>
  <si>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</si>
  <si>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</si>
  <si>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</si>
  <si>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</si>
  <si>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</si>
  <si>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</si>
  <si>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</si>
  <si>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</si>
  <si>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</si>
  <si>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</si>
  <si>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</si>
  <si>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</si>
  <si>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</si>
  <si>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</si>
  <si>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</si>
  <si>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</si>
  <si>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</si>
  <si>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</si>
  <si>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</si>
  <si>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</si>
  <si>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</si>
  <si>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</si>
  <si>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</si>
  <si>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</si>
  <si>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</si>
  <si>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</si>
  <si>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</si>
  <si>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</si>
  <si>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</si>
  <si>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</si>
  <si>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</si>
  <si>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</si>
  <si>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</si>
  <si>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</si>
  <si>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</si>
  <si>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</si>
  <si>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</si>
  <si>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</si>
  <si>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</si>
  <si>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</si>
  <si>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</si>
  <si>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</si>
  <si>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</si>
  <si>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</si>
  <si>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</si>
  <si>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</si>
  <si>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</si>
  <si>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</si>
  <si>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</si>
  <si>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</si>
  <si>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</si>
  <si>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</si>
  <si>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</si>
  <si>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</si>
  <si>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</si>
  <si>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</si>
  <si>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</si>
  <si>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</si>
  <si>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</si>
  <si>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</si>
  <si>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</si>
  <si>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</si>
  <si>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</si>
  <si>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</si>
  <si>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</si>
  <si>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</si>
  <si>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</si>
  <si>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</si>
  <si>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</si>
  <si>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</si>
  <si>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</si>
  <si>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</si>
  <si>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</si>
  <si>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</si>
  <si>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</si>
  <si>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</si>
  <si>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</si>
  <si>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</si>
  <si>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</si>
  <si>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</si>
  <si>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</si>
  <si>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</si>
  <si>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</si>
  <si>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</si>
  <si>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</si>
  <si>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</si>
  <si>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</si>
  <si>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</si>
  <si>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</si>
  <si>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</si>
  <si>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</si>
  <si>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</si>
  <si>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</si>
  <si>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</si>
  <si>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</si>
  <si>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</si>
  <si>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</si>
  <si>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</si>
  <si>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</si>
  <si>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</si>
  <si>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</si>
  <si>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</si>
  <si>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</si>
  <si>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</si>
  <si>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</si>
  <si>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</si>
  <si>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</si>
  <si>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</si>
  <si>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</si>
  <si>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</si>
  <si>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</si>
  <si>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</si>
  <si>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</si>
  <si>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</si>
  <si>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</si>
  <si>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</si>
  <si>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</si>
  <si>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</si>
  <si>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</si>
  <si>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</si>
  <si>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</si>
  <si>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</si>
  <si>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</si>
  <si>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</si>
  <si>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</si>
  <si>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</si>
  <si>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</si>
  <si>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</si>
  <si>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</si>
  <si>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</si>
  <si>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</si>
  <si>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</si>
  <si>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</si>
  <si>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</si>
  <si>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</si>
  <si>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</si>
  <si>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</si>
  <si>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</si>
  <si>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</si>
  <si>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</si>
  <si>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</si>
  <si>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</si>
  <si>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</si>
  <si>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</si>
  <si>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</si>
  <si>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</si>
  <si>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</si>
  <si>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</si>
  <si>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</si>
  <si>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</si>
  <si>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</si>
  <si>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</si>
  <si>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</si>
  <si>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</si>
  <si>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</si>
  <si>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</si>
  <si>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</si>
  <si>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</si>
  <si>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</si>
  <si>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</si>
  <si>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</si>
  <si>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</si>
  <si>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</si>
  <si>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</si>
  <si>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</si>
  <si>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</si>
  <si>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</si>
  <si>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</si>
  <si>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</si>
  <si>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</si>
  <si>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</si>
  <si>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</si>
  <si>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</si>
  <si>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</si>
  <si>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</si>
  <si>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</si>
  <si>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</si>
  <si>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</si>
  <si>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</si>
  <si>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</si>
  <si>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</si>
  <si>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</si>
  <si>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</si>
  <si>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</si>
  <si>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</si>
  <si>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</si>
  <si>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</si>
  <si>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</si>
  <si>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</si>
  <si>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</si>
  <si>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</si>
  <si>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</si>
  <si>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</si>
  <si>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</si>
  <si>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</si>
  <si>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</si>
  <si>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</si>
  <si>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</si>
  <si>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</si>
  <si>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</si>
  <si>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</si>
  <si>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</si>
  <si>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</si>
  <si>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</si>
  <si>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</si>
  <si>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</si>
  <si>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</si>
  <si>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</si>
  <si>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</si>
  <si>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</si>
  <si>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</si>
  <si>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</si>
  <si>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</si>
  <si>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</si>
  <si>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</si>
  <si>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</si>
  <si>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</si>
  <si>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</si>
  <si>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</si>
  <si>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</si>
  <si>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</si>
  <si>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</si>
  <si>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</si>
  <si>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</si>
  <si>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</si>
  <si>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</si>
  <si>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</si>
  <si>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</si>
  <si>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</si>
  <si>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</si>
  <si>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</si>
  <si>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</si>
  <si>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</si>
  <si>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</si>
  <si>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</si>
  <si>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</si>
  <si>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</si>
  <si>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</si>
  <si>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</si>
  <si>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</si>
  <si>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</si>
  <si>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</si>
  <si>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</si>
  <si>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</si>
  <si>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</si>
  <si>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</si>
  <si>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</si>
  <si>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</si>
  <si>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</si>
  <si>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</si>
  <si>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</si>
  <si>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</si>
  <si>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</si>
  <si>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</si>
  <si>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</si>
  <si>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</si>
  <si>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</si>
  <si>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</si>
  <si>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</si>
  <si>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</si>
  <si>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</si>
  <si>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</si>
  <si>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</si>
  <si>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</si>
  <si>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</si>
  <si>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</si>
  <si>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</si>
  <si>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</si>
  <si>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</si>
  <si>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</si>
  <si>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</si>
  <si>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</si>
  <si>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</si>
  <si>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</si>
  <si>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</si>
  <si>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</si>
  <si>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</si>
  <si>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</si>
  <si>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</si>
  <si>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</si>
  <si>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</si>
  <si>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</si>
  <si>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</si>
  <si>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</si>
  <si>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</si>
  <si>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</si>
  <si>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</si>
  <si>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</si>
  <si>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</si>
  <si>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</si>
  <si>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</si>
  <si>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</si>
  <si>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</si>
  <si>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</si>
  <si>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</si>
  <si>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</si>
  <si>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</si>
  <si>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</si>
  <si>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</si>
  <si>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</si>
  <si>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</si>
  <si>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</si>
  <si>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</si>
  <si>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</si>
  <si>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</si>
  <si>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</si>
  <si>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</si>
  <si>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</si>
  <si>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</si>
  <si>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</si>
  <si>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</si>
  <si>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</si>
  <si>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</si>
  <si>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</si>
  <si>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</si>
  <si>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</si>
  <si>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</si>
  <si>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</si>
  <si>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</si>
  <si>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</si>
  <si>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</si>
  <si>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</si>
  <si>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</si>
  <si>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</si>
  <si>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</si>
  <si>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</si>
  <si>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</si>
  <si>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</si>
  <si>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</si>
  <si>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</si>
  <si>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</si>
  <si>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</si>
  <si>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</si>
  <si>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</si>
  <si>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</si>
  <si>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</si>
  <si>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</si>
  <si>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</si>
  <si>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</si>
  <si>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</si>
  <si>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</si>
  <si>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</si>
  <si>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</si>
  <si>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</si>
  <si>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</si>
  <si>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</si>
  <si>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</si>
  <si>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</si>
  <si>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</si>
  <si>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</si>
  <si>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</si>
  <si>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</si>
  <si>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</si>
  <si>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</si>
  <si>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</si>
  <si>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</si>
  <si>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</si>
  <si>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</si>
  <si>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</si>
  <si>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</si>
  <si>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</si>
  <si>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</si>
  <si>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</si>
  <si>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</si>
  <si>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</si>
  <si>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</si>
  <si>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</si>
  <si>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</si>
  <si>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</si>
  <si>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</si>
  <si>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</si>
  <si>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</si>
  <si>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</si>
  <si>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</si>
  <si>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</si>
  <si>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</si>
  <si>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</si>
  <si>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</si>
  <si>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</si>
  <si>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</si>
  <si>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</si>
  <si>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</si>
  <si>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</si>
  <si>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</si>
  <si>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</si>
  <si>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</si>
  <si>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</si>
  <si>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</si>
  <si>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</si>
  <si>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</si>
  <si>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</si>
  <si>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</si>
  <si>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</si>
  <si>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</si>
  <si>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</si>
  <si>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</si>
  <si>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</si>
  <si>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</si>
  <si>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</si>
  <si>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</si>
  <si>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</si>
  <si>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</si>
  <si>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</si>
  <si>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</si>
  <si>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</si>
  <si>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</si>
  <si>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</si>
  <si>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</si>
  <si>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</si>
  <si>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</si>
  <si>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</si>
  <si>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</si>
  <si>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</si>
  <si>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</si>
  <si>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</si>
  <si>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</si>
  <si>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</si>
  <si>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</si>
  <si>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</si>
  <si>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</si>
  <si>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</si>
  <si>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</si>
  <si>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</si>
  <si>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</si>
  <si>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</si>
  <si>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</si>
  <si>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</si>
  <si>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</si>
  <si>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</si>
  <si>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</si>
  <si>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</si>
  <si>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</si>
  <si>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</si>
  <si>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</si>
  <si>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</si>
  <si>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</si>
  <si>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</si>
  <si>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</si>
  <si>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</si>
  <si>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</si>
  <si>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</si>
  <si>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</si>
  <si>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</si>
  <si>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</si>
  <si>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</si>
  <si>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</si>
  <si>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</si>
  <si>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</si>
  <si>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</si>
  <si>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</si>
  <si>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</si>
  <si>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</si>
  <si>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</si>
  <si>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</si>
  <si>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</si>
  <si>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</si>
  <si>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</si>
  <si>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</si>
  <si>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</si>
  <si>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</si>
  <si>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</si>
  <si>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</si>
  <si>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</si>
  <si>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</si>
  <si>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</si>
  <si>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</si>
  <si>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</si>
  <si>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</si>
  <si>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</si>
  <si>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</si>
  <si>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</si>
  <si>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</si>
  <si>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</si>
  <si>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</si>
  <si>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</si>
  <si>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</si>
  <si>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</si>
  <si>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</si>
  <si>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</si>
  <si>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</si>
  <si>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</si>
  <si>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</si>
  <si>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</si>
  <si>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</si>
  <si>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</si>
  <si>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</si>
  <si>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</si>
  <si>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</si>
  <si>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</si>
  <si>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</si>
  <si>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</si>
  <si>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</si>
  <si>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</si>
  <si>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</si>
  <si>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</si>
  <si>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</si>
  <si>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</si>
  <si>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</si>
  <si>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</si>
  <si>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</si>
  <si>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</si>
  <si>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</si>
  <si>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</si>
  <si>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</si>
  <si>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</si>
  <si>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</si>
  <si>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</si>
  <si>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</si>
  <si>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</si>
  <si>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</si>
  <si>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</si>
  <si>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</si>
  <si>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</si>
  <si>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</si>
  <si>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</si>
  <si>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</si>
  <si>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</si>
  <si>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</si>
  <si>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</si>
  <si>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</si>
  <si>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</si>
  <si>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</si>
  <si>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</si>
  <si>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</si>
  <si>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</si>
  <si>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</si>
  <si>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</si>
  <si>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</si>
  <si>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</si>
  <si>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</si>
  <si>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</si>
  <si>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</si>
  <si>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</si>
  <si>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</si>
  <si>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</si>
  <si>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</si>
  <si>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</si>
  <si>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</si>
  <si>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</si>
  <si>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</si>
  <si>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</si>
  <si>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</si>
  <si>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</si>
  <si>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</si>
  <si>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</si>
  <si>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</si>
  <si>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</si>
  <si>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</si>
  <si>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</si>
  <si>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</si>
  <si>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</si>
  <si>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</si>
  <si>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</si>
  <si>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</si>
  <si>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</si>
  <si>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</si>
  <si>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</si>
  <si>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</si>
  <si>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</si>
  <si>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</si>
  <si>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</si>
  <si>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</si>
  <si>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</si>
  <si>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</si>
  <si>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</si>
  <si>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</si>
  <si>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</si>
  <si>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</si>
  <si>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</si>
  <si>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</si>
  <si>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</si>
  <si>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</si>
  <si>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</si>
  <si>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</si>
  <si>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</si>
  <si>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</si>
  <si>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</si>
  <si>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</si>
  <si>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</si>
  <si>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</si>
  <si>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</si>
  <si>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</si>
  <si>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</si>
  <si>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</si>
  <si>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</si>
  <si>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</si>
  <si>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</si>
  <si>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</si>
  <si>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</si>
  <si>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</si>
  <si>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</si>
  <si>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</si>
  <si>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</si>
  <si>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</si>
  <si>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</si>
  <si>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</si>
  <si>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</si>
  <si>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</si>
  <si>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</si>
  <si>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</si>
  <si>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</si>
  <si>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</si>
  <si>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</si>
  <si>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</si>
  <si>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</si>
  <si>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</si>
  <si>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</si>
  <si>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</si>
  <si>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</si>
  <si>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</si>
  <si>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</si>
  <si>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</si>
  <si>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</si>
  <si>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</si>
  <si>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</si>
  <si>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</si>
  <si>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</si>
  <si>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</si>
  <si>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</si>
  <si>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</si>
  <si>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</si>
  <si>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</si>
  <si>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</si>
  <si>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</si>
  <si>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</si>
  <si>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</si>
  <si>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</si>
  <si>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</si>
  <si>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</si>
  <si>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</si>
  <si>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</si>
  <si>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</si>
  <si>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</si>
  <si>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</si>
  <si>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</si>
  <si>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</si>
  <si>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</si>
  <si>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</si>
  <si>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</si>
  <si>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</si>
  <si>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</si>
  <si>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</si>
  <si>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</si>
  <si>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</si>
  <si>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</si>
  <si>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</si>
  <si>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</si>
  <si>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</si>
  <si>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</si>
  <si>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</si>
  <si>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</si>
  <si>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</si>
  <si>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</si>
  <si>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</si>
  <si>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</si>
  <si>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</si>
  <si>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</si>
  <si>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</si>
  <si>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</si>
  <si>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</si>
  <si>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</si>
  <si>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</si>
  <si>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</si>
  <si>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</si>
  <si>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</si>
  <si>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</si>
  <si>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</si>
  <si>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</si>
  <si>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</si>
  <si>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</si>
  <si>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</si>
  <si>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</si>
  <si>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</si>
  <si>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</si>
  <si>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</si>
  <si>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</si>
  <si>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</si>
  <si>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</si>
  <si>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</si>
  <si>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</si>
  <si>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</si>
  <si>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</si>
  <si>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</si>
  <si>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</si>
  <si>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</si>
  <si>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</si>
  <si>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</si>
  <si>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</si>
  <si>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</si>
  <si>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</si>
  <si>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</si>
  <si>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</si>
  <si>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</si>
  <si>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</si>
  <si>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</si>
  <si>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</si>
  <si>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</si>
  <si>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</si>
  <si>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</si>
  <si>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</si>
  <si>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</si>
  <si>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</si>
  <si>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</si>
  <si>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</si>
  <si>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</si>
  <si>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</si>
  <si>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</si>
  <si>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</si>
  <si>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</si>
  <si>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</si>
  <si>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</si>
  <si>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</si>
  <si>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</si>
  <si>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</si>
  <si>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</si>
  <si>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</si>
  <si>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</si>
  <si>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</si>
  <si>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</si>
  <si>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</si>
  <si>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</si>
  <si>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</si>
  <si>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</si>
  <si>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</si>
  <si>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</si>
  <si>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</si>
  <si>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</si>
  <si>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</si>
  <si>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</si>
  <si>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</si>
  <si>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</si>
  <si>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</si>
  <si>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</si>
  <si>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</si>
  <si>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</si>
  <si>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</si>
  <si>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</si>
  <si>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</si>
  <si>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</si>
  <si>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</si>
  <si>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</si>
  <si>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</si>
  <si>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</si>
  <si>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</si>
  <si>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</si>
  <si>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</si>
  <si>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</si>
  <si>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</si>
  <si>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</si>
  <si>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</si>
  <si>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</si>
  <si>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</si>
  <si>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</si>
  <si>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</si>
  <si>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</si>
  <si>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</si>
  <si>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</si>
  <si>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</si>
  <si>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</si>
  <si>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</si>
  <si>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</si>
  <si>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</si>
  <si>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</si>
  <si>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</si>
  <si>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</si>
  <si>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</si>
  <si>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</si>
  <si>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</si>
  <si>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</si>
  <si>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</si>
  <si>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</si>
  <si>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</si>
  <si>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</si>
  <si>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</si>
  <si>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</si>
  <si>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</si>
  <si>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</si>
  <si>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</si>
  <si>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</si>
  <si>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</si>
  <si>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</si>
  <si>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</si>
  <si>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</si>
  <si>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</si>
  <si>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</si>
  <si>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</si>
  <si>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</si>
  <si>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</si>
  <si>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</si>
  <si>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</si>
  <si>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</si>
  <si>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</si>
  <si>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</si>
  <si>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</si>
  <si>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</si>
  <si>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</si>
  <si>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</si>
  <si>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</si>
  <si>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</si>
  <si>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</si>
  <si>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</si>
  <si>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</si>
  <si>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</si>
  <si>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</si>
  <si>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</si>
  <si>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</si>
  <si>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</si>
  <si>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</si>
  <si>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</si>
  <si>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</si>
  <si>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</si>
  <si>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</si>
  <si>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</si>
  <si>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</si>
  <si>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</si>
  <si>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</si>
  <si>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</si>
  <si>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</si>
  <si>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</si>
  <si>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</si>
  <si>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</si>
  <si>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</si>
  <si>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</si>
  <si>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</si>
  <si>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</si>
  <si>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</si>
  <si>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</si>
  <si>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</si>
  <si>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</si>
  <si>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</si>
  <si>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</si>
  <si>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</si>
  <si>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</si>
  <si>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</si>
  <si>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</si>
  <si>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</si>
  <si>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</si>
  <si>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</si>
  <si>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</si>
  <si>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</si>
  <si>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</si>
  <si>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</si>
  <si>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</si>
  <si>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</si>
  <si>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</si>
  <si>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</si>
  <si>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</si>
  <si>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</si>
  <si>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</si>
  <si>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</si>
  <si>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</si>
  <si>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</si>
  <si>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</si>
  <si>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</si>
  <si>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</si>
  <si>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</si>
  <si>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</si>
  <si>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</si>
  <si>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</si>
  <si>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</si>
  <si>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</si>
  <si>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</si>
  <si>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</si>
  <si>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</si>
  <si>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</si>
  <si>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</si>
  <si>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</si>
  <si>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</si>
  <si>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</si>
  <si>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</si>
  <si>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</si>
  <si>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</si>
  <si>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</si>
  <si>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</si>
  <si>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</si>
  <si>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</si>
  <si>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</si>
  <si>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</si>
  <si>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</si>
  <si>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</si>
  <si>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</si>
  <si>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</si>
  <si>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</si>
  <si>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</si>
  <si>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</si>
  <si>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</si>
  <si>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</si>
  <si>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</si>
  <si>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</si>
  <si>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</si>
  <si>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</si>
  <si>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</si>
  <si>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</si>
  <si>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</si>
  <si>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</si>
  <si>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</si>
  <si>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</si>
  <si>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</si>
  <si>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</si>
  <si>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</si>
  <si>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</si>
  <si>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</si>
  <si>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</si>
  <si>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</si>
  <si>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</si>
  <si>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</si>
  <si>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</si>
  <si>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</si>
  <si>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</si>
  <si>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</si>
  <si>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</si>
  <si>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</si>
  <si>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</si>
  <si>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</si>
  <si>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</si>
  <si>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</si>
  <si>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</si>
  <si>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</si>
  <si>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</si>
  <si>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</si>
  <si>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</si>
  <si>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</si>
  <si>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</si>
  <si>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</si>
  <si>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</si>
  <si>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</si>
  <si>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</si>
  <si>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</si>
  <si>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</si>
  <si>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</si>
  <si>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</si>
  <si>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</si>
  <si>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</si>
  <si>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</si>
  <si>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</si>
  <si>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</si>
  <si>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</si>
  <si>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</si>
  <si>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</si>
  <si>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</si>
  <si>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</si>
  <si>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</si>
  <si>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</si>
  <si>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</si>
  <si>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</si>
  <si>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</si>
  <si>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</si>
  <si>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</si>
  <si>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</si>
  <si>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</si>
  <si>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</si>
  <si>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</si>
  <si>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</si>
  <si>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</si>
  <si>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</si>
  <si>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</si>
  <si>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</si>
  <si>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</si>
  <si>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</si>
  <si>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</si>
  <si>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</si>
  <si>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</si>
  <si>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</si>
  <si>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</si>
  <si>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</si>
  <si>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</si>
  <si>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</si>
  <si>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</si>
  <si>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</si>
  <si>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</si>
  <si>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</si>
  <si>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</si>
  <si>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</si>
  <si>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</si>
  <si>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</si>
  <si>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</si>
  <si>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</si>
  <si>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</si>
  <si>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</si>
  <si>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</si>
  <si>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</si>
  <si>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</si>
  <si>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</si>
  <si>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</si>
  <si>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</si>
  <si>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</si>
  <si>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</si>
  <si>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</si>
  <si>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</si>
  <si>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</si>
  <si>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</si>
  <si>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</si>
  <si>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</si>
  <si>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</si>
  <si>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</si>
  <si>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</si>
  <si>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</si>
  <si>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</si>
  <si>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</si>
  <si>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</si>
  <si>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</si>
  <si>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</si>
  <si>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</si>
  <si>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</si>
  <si>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</si>
  <si>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</si>
  <si>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</si>
  <si>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</si>
  <si>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</si>
  <si>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</si>
  <si>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</si>
  <si>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</si>
  <si>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</si>
  <si>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</si>
  <si>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</si>
  <si>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</si>
  <si>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</si>
  <si>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</si>
  <si>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</si>
  <si>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</si>
  <si>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</si>
  <si>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</si>
  <si>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</si>
  <si>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</si>
  <si>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</si>
  <si>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</si>
  <si>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</si>
  <si>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</si>
  <si>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</si>
  <si>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</si>
  <si>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</si>
  <si>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</si>
  <si>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</si>
  <si>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</si>
  <si>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</si>
  <si>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</si>
  <si>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</si>
  <si>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</si>
  <si>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</si>
  <si>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</si>
  <si>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</si>
  <si>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</si>
  <si>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</si>
  <si>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</si>
  <si>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</si>
  <si>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</si>
  <si>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</si>
  <si>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</si>
  <si>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</si>
  <si>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</si>
  <si>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</si>
  <si>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</si>
  <si>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</si>
  <si>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</si>
  <si>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</si>
  <si>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</si>
  <si>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</si>
  <si>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</si>
  <si>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</si>
  <si>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</si>
  <si>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</si>
  <si>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</si>
  <si>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</si>
  <si>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</si>
  <si>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</si>
  <si>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</si>
  <si>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</si>
  <si>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</si>
  <si>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</si>
  <si>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</si>
  <si>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</si>
  <si>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</si>
  <si>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</si>
  <si>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</si>
  <si>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</si>
  <si>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</si>
  <si>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</si>
  <si>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</si>
  <si>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</si>
  <si>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</si>
  <si>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</si>
  <si>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</si>
  <si>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</si>
  <si>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</si>
  <si>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</si>
  <si>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</si>
  <si>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</si>
  <si>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</si>
  <si>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</si>
  <si>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</si>
  <si>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</si>
  <si>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</si>
  <si>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</si>
  <si>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</si>
  <si>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</si>
  <si>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</si>
  <si>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</si>
  <si>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</si>
  <si>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</si>
  <si>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</si>
  <si>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</si>
  <si>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</si>
  <si>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</si>
  <si>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</si>
  <si>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</si>
  <si>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</si>
  <si>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</si>
  <si>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</si>
  <si>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</si>
  <si>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</si>
  <si>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</si>
  <si>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</si>
  <si>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</si>
  <si>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</si>
  <si>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</si>
  <si>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</si>
  <si>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</si>
  <si>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</si>
  <si>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</si>
  <si>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</si>
  <si>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</si>
  <si>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</si>
  <si>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</si>
  <si>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</si>
  <si>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</si>
  <si>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</si>
  <si>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</si>
  <si>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</si>
  <si>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</si>
  <si>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</si>
  <si>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</si>
  <si>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</si>
  <si>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</si>
  <si>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</si>
  <si>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</si>
  <si>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</si>
  <si>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</si>
  <si>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</si>
  <si>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</si>
  <si>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</si>
  <si>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</si>
  <si>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</si>
  <si>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</si>
  <si>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</si>
  <si>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</si>
  <si>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</si>
  <si>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</si>
  <si>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</si>
  <si>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</si>
  <si>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</si>
  <si>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</si>
  <si>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</si>
  <si>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</si>
  <si>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</si>
  <si>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</si>
  <si>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</si>
  <si>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</si>
  <si>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</si>
  <si>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</si>
  <si>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</si>
  <si>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</si>
  <si>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</si>
  <si>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</si>
  <si>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</si>
  <si>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</si>
  <si>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</si>
  <si>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</si>
  <si>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</si>
  <si>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</si>
  <si>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</si>
  <si>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</si>
  <si>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</si>
  <si>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</si>
  <si>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</si>
  <si>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</si>
  <si>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</si>
  <si>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</si>
  <si>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</si>
  <si>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</si>
  <si>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</si>
  <si>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</si>
  <si>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</si>
  <si>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</si>
  <si>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</si>
  <si>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</si>
  <si>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</si>
  <si>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</si>
  <si>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</si>
  <si>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</si>
  <si>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</si>
  <si>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</si>
  <si>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</si>
  <si>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</si>
  <si>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</si>
  <si>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</si>
  <si>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</si>
  <si>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</si>
  <si>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</si>
  <si>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</si>
  <si>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</si>
  <si>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</si>
  <si>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</si>
  <si>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</si>
  <si>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</si>
  <si>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</si>
  <si>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</si>
  <si>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</si>
  <si>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</si>
  <si>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</si>
  <si>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</si>
  <si>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</si>
  <si>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</si>
  <si>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</si>
  <si>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</si>
  <si>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</si>
  <si>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</si>
  <si>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</si>
  <si>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</si>
  <si>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</si>
  <si>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</si>
  <si>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</si>
  <si>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</si>
  <si>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</si>
  <si>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</si>
  <si>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</si>
  <si>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</si>
  <si>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</si>
  <si>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</si>
  <si>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</si>
  <si>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</si>
  <si>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</si>
  <si>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</si>
  <si>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</si>
  <si>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</si>
  <si>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</si>
  <si>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</si>
  <si>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</si>
  <si>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</si>
  <si>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</si>
  <si>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</si>
  <si>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</si>
  <si>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</si>
  <si>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</si>
  <si>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</si>
  <si>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</si>
  <si>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</si>
  <si>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</si>
  <si>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</si>
  <si>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</si>
  <si>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</si>
  <si>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</si>
  <si>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</si>
  <si>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</si>
  <si>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</si>
  <si>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</si>
  <si>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</si>
  <si>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</si>
  <si>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</si>
  <si>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</si>
  <si>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</si>
  <si>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</si>
  <si>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</si>
  <si>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</si>
  <si>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</si>
  <si>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</si>
  <si>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</si>
  <si>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</si>
  <si>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</si>
  <si>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</si>
  <si>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</si>
  <si>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</si>
  <si>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</si>
  <si>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</si>
  <si>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</si>
  <si>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</si>
  <si>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</si>
  <si>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</si>
  <si>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</si>
  <si>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</si>
  <si>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</si>
  <si>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</si>
  <si>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</si>
  <si>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</si>
  <si>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</si>
  <si>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</si>
  <si>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</si>
  <si>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</si>
  <si>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</si>
  <si>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</si>
  <si>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</si>
  <si>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</si>
  <si>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</si>
  <si>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</si>
  <si>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</si>
  <si>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</si>
  <si>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</si>
  <si>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</si>
  <si>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</si>
  <si>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</si>
  <si>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</si>
  <si>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</si>
  <si>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</si>
  <si>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</si>
  <si>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</si>
  <si>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</si>
  <si>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</si>
  <si>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</si>
  <si>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</si>
  <si>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</si>
  <si>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</si>
  <si>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</si>
  <si>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</si>
  <si>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</si>
  <si>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</si>
  <si>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</si>
  <si>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</si>
  <si>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</si>
  <si>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</si>
  <si>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</si>
  <si>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</si>
  <si>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</si>
  <si>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</si>
  <si>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</si>
  <si>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</si>
  <si>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</si>
  <si>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</si>
  <si>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</si>
  <si>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</si>
  <si>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</si>
  <si>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</si>
  <si>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</si>
  <si>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</si>
  <si>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</si>
  <si>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</si>
  <si>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</si>
  <si>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</si>
  <si>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</si>
  <si>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</si>
  <si>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</si>
  <si>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</si>
  <si>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</si>
  <si>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</si>
  <si>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</si>
  <si>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</si>
  <si>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</si>
  <si>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</si>
  <si>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</si>
  <si>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</si>
  <si>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</si>
  <si>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</si>
  <si>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</si>
  <si>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</si>
  <si>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</si>
  <si>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</si>
  <si>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</si>
  <si>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</si>
  <si>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</si>
  <si>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</si>
  <si>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</si>
  <si>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</si>
  <si>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</si>
  <si>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</si>
  <si>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</si>
  <si>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</si>
  <si>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</si>
  <si>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</si>
  <si>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</si>
  <si>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</si>
  <si>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</si>
  <si>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</si>
  <si>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</si>
  <si>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</si>
  <si>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</si>
  <si>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</si>
  <si>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</si>
  <si>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</si>
  <si>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</si>
  <si>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</si>
  <si>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</si>
  <si>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</si>
  <si>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</si>
  <si>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</si>
  <si>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</si>
  <si>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</si>
  <si>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</si>
  <si>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</si>
  <si>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</si>
  <si>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</si>
  <si>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</si>
  <si>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</si>
  <si>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</si>
  <si>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</si>
  <si>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</si>
  <si>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</si>
  <si>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</si>
  <si>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</si>
  <si>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</si>
  <si>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</si>
  <si>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</si>
  <si>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</si>
  <si>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</si>
  <si>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</si>
  <si>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</si>
  <si>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</si>
  <si>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</si>
  <si>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</si>
  <si>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</si>
  <si>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</si>
  <si>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</si>
  <si>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at site connected PG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</si>
  <si>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</si>
  <si>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</si>
  <si>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</si>
  <si>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</si>
  <si>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</si>
  <si>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60 Min</t>
  </si>
  <si>
    <t xml:space="preserve"> PCM-20251018-00001225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</si>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</sst>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285.68523217592883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5.1899196759259212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45948.633658101855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45948.633658101855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45948.633658101855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45948.633658101855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45948.633658101855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45948.633658101855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45948.633658101855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45948.633658101855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45948.633658101855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45948.633658101855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45948.633658101855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45948.633658101855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45948.633658101855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45948.633658101855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45948.633658101855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45948.633658101855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45948.633658101855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45948.633658101855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45948.633658101855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45948.633658101855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45948.633658101855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45948.633658101855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45948.633658101855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45948.633658101855</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45948.633658101855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45948.633658101855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45948.633658101855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45948.633658101855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45948.633658101855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45948.633658101855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45948.633658101855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45948.633658101855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45948.633658101855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45948.633658101855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45948.633658101855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45948.633658101855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45948.633658101855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45948.633658101855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45948.633658101855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45948.633658101855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45948.633658101855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45948.633658101855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45948.633658101855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45948.633658101855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45948.633658101855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45948.633658101855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45948.633658101855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45948.633658101855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45948.633658101855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45948.633658101855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45948.633658101855</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45948.633658101855</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45948.633658101855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45948.633658101855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45948.633658101855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45948.633658101855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45948.633658101855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45948.633658101855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45948.633658101855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45948.633658101855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45948.633658101855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45948.633658101855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45948.633658101855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45948.633658101855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45948.633658101855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45948.633658101855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45948.633658101855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45948.633658101855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45948.633658101855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45948.633658101855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45948.633658101855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45948.633658101855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45948.633658101855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45948.633658101855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45948.633658101855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45948.633658101855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45948.633658101855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45948.633658101855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45948.633658101855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45948.633658101855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45948.633658101855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45948.633658101855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45948.633658101855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45948.633658101855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45948.633658101855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45948.633658101855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45948.633658101855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45948.633658101855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45948.633658101855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45948.633658101855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45948.633658101855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45948.633658101855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45948.633658101855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45948.633658101855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45948.633658101855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45948.633658101855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45948.633658101855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45948.633658101855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45948.633658101855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45948.633658101855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45948.633658101855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45948.633658101855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45948.633658101855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45948.633658101855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45948.633658101855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45948.633658101855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45948.633658101855</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45948.633658101855</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6BEE033B-583F-4F9A-9E87-0DD718769CE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141.90657476852357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123.6338201388935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4.1378826388900052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5.9178935189265758E-2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45948.633658101855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45948.633658101855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45948.633658101855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45948.633658101855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45948.633658101855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45948.633658101855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45948.633658101855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45948.633658101855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45948.633658101855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45948.633658101855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45948.633658101855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45948.633658101855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45948.633658101855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45948.633658101855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45948.633658101855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45948.633658101855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45948.633658101855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45948.633658101855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45948.633658101855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45948.633658101855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45948.633658101855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45948.633658101855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45948.633658101855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45948.633658101855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45948.633658101855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45948.633658101855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45948.633658101855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45948.633658101855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45948.633658101855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45948.633658101855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45948.633658101855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45948.633658101855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45948.633658101855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45948.633658101855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45948.633658101855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45948.633658101855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45948.633658101855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45948.633658101855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45948.633658101855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45948.633658101855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45948.633658101855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45948.633658101855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45948.633658101855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45948.633658101855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45948.633658101855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45948.633658101855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45948.633658101855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45948.633658101855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45948.633658101855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45948.633658101855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45948.633658101855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45948.633658101855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45948.633658101855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45948.633658101855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45948.633658101855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45948.633658101855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45948.633658101855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45948.633658101855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45948.633658101855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45948.633658101855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45948.633658101855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45948.633658101855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45948.633658101855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45948.633658101855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45948.633658101855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45948.633658101855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45948.633658101855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45948.633658101855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45948.633658101855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45948.633658101855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45948.633658101855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45948.633658101855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45948.633658101855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45948.633658101855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45948.633658101855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45948.633658101855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45948.633658101855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45948.633658101855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45948.633658101855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45948.633658101855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45948.633658101855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45948.633658101855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45948.633658101855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45948.633658101855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45948.633658101855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45948.633658101855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45948.633658101855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45948.633658101855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45948.633658101855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45948.633658101855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45948.633658101855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45948.633658101855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45948.633658101855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45948.633658101855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45948.633658101855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C17" sqref="C1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7.2269212963874452E-2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45948.633658101855</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45948.633658101855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45948.633658101855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45948.633658101855</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45948.633658101855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45948.633658101855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45948.633658101855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45948.633658101855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45948.633658101855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45948.633658101855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45948.633658101855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45948.633658101855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45948.633658101855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45948.633658101855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45948.633658101855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45948.633658101855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45948.633658101855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45948.633658101855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45948.633658101855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45948.633658101855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45948.633658101855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45948.633658101855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45948.633658101855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45948.633658101855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45948.633658101855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45948.633658101855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45948.633658101855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45948.633658101855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45948.633658101855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45948.633658101855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45948.633658101855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45948.633658101855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45948.633658101855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45948.633658101855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45948.633658101855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45948.633658101855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45948.633658101855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45948.633658101855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45948.633658101855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45948.633658101855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45948.633658101855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45948.633658101855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45948.633658101855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45948.633658101855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45948.633658101855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45948.633658101855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45948.633658101855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45948.633658101855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45948.633658101855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45948.633658101855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45948.633658101855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45948.633658101855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45948.633658101855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45948.633658101855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45948.633658101855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45948.633658101855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45948.633658101855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45948.633658101855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45948.633658101855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45948.633658101855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45948.633658101855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45948.633658101855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45948.633658101855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45948.633658101855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45948.633658101855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45948.633658101855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45948.633658101855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45948.633658101855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45948.633658101855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45948.633658101855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45948.633658101855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45948.633658101855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45948.633658101855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45948.633658101855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45948.633658101855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45948.633658101855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45948.633658101855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45948.633658101855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45948.633658101855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45948.633658101855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45948.633658101855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45948.633658101855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45948.633658101855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45948.633658101855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45948.633658101855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45948.633658101855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45948.633658101855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45948.633658101855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45948.633658101855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45948.633658101855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45948.633658101855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45948.633658101855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45948.633658101855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45948.633658101855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45948.633658101855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45948.633658101855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45948.633658101855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45948.633658101855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45948.633658101855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45948.633658101855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45948.633658101855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45948.633658101855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45948.633658101855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45948.633658101855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45948.633658101855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45948.633658101855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45948.633658101855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45948.633658101855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45948.633658101855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45948.633658101855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45948.633658101855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45948.633658101855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45948.633658101855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45948.633658101855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45948.633658101855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45948.633658101855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45948.633658101855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45948.633658101855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45948.633658101855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45948.633658101855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45948.633658101855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45948.633658101855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45948.633658101855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45948.633658101855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45948.633658101855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45948.633658101855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45948.633658101855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45948.633658101855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45948.633658101855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45948.633658101855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45948.633658101855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45948.633658101855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45948.633658101855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45948.633658101855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45948.633658101855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45948.633658101855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45948.633658101855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45948.633658101855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45948.633658101855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45948.633658101855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45948.633658101855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45948.633658101855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45948.633658101855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45948.633658101855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45948.633658101855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45948.633658101855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45948.633658101855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45948.633658101855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45948.633658101855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45948.633658101855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45948.633658101855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45948.633658101855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45948.633658101855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45948.633658101855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45948.633658101855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45948.633658101855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45948.633658101855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45948.633658101855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45948.633658101855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45948.633658101855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45948.633658101855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45948.633658101855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45948.633658101855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45948.633658101855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45948.633658101855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45948.633658101855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45948.633658101855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45948.633658101855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45948.633658101855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45948.633658101855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45948.633658101855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45948.633658101855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45948.633658101855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45948.633658101855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45948.633658101855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45948.633658101855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45948.633658101855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45948.633658101855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45948.633658101855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45948.633658101855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45948.633658101855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45948.633658101855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45948.633658101855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45948.633658101855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45948.633658101855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45948.633658101855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45948.633658101855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45948.633658101855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45948.633658101855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45948.633658101855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45948.633658101855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45948.633658101855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45948.633658101855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45948.633658101855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45948.633658101855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45948.633658101855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45948.633658101855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45948.633658101855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45948.633658101855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45948.633658101855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45948.633658101855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45948.633658101855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45948.633658101855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45948.633658101855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45948.633658101855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45948.633658101855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45948.633658101855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45948.633658101855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45948.633658101855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45948.633658101855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45948.633658101855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45948.633658101855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45948.633658101855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45948.633658101855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45948.633658101855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45948.633658101855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45948.633658101855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45948.633658101855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45948.633658101855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45948.633658101855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45948.633658101855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45948.633658101855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45948.633658101855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45948.633658101855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45948.633658101855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45948.633658101855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45948.633658101855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45948.633658101855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45948.633658101855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45948.633658101855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45948.633658101855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45948.633658101855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45948.633658101855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45948.633658101855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45948.633658101855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45948.633658101855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45948.633658101855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45948.633658101855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45948.633658101855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45948.633658101855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45948.633658101855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45948.633658101855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45948.633658101855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45948.633658101855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45948.633658101855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45948.633658101855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45948.633658101855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45948.633658101855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45948.633658101855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45948.633658101855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45948.633658101855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45948.633658101855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45948.633658101855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45948.633658101855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45948.633658101855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45948.633658101855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45948.633658101855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45948.633658101855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45948.633658101855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45948.633658101855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45948.633658101855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45948.633658101855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45948.633658101855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45948.633658101855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45948.633658101855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45948.633658101855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45948.633658101855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45948.633658101855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45948.633658101855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45948.633658101855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45948.633658101855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45948.633658101855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45948.633658101855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45948.633658101855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45948.633658101855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45948.633658101855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45948.633658101855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45948.633658101855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45948.633658101855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45948.633658101855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45948.633658101855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45948.633658101855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45948.633658101855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45948.633658101855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45948.633658101855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45948.633658101855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45948.633658101855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45948.633658101855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45948.633658101855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45948.633658101855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45948.633658101855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45948.633658101855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45948.633658101855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45948.633658101855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45948.633658101855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45948.633658101855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45948.633658101855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45948.633658101855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45948.633658101855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45948.633658101855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45948.633658101855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45948.633658101855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45948.633658101855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45948.633658101855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45948.633658101855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45948.633658101855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45948.633658101855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45948.633658101855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45948.633658101855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45948.633658101855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45948.633658101855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45948.633658101855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45948.633658101855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45948.633658101855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45948.633658101855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45948.633658101855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45948.633658101855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45948.633658101855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45948.633658101855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45948.633658101855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45948.633658101855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45948.633658101855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45948.633658101855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45948.633658101855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45948.633658101855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45948.633658101855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45948.633658101855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45948.633658101855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45948.633658101855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45948.633658101855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45948.633658101855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45948.633658101855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45948.633658101855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45948.633658101855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45948.633658101855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45948.633658101855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45948.633658101855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45948.633658101855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45948.633658101855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45948.633658101855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45948.633658101855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45948.633658101855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45948.633658101855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45948.633658101855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45948.633658101855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45948.633658101855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45948.633658101855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45948.633658101855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45948.633658101855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45948.633658101855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45948.633658101855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45948.633658101855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45948.633658101855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45948.633658101855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45948.633658101855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45948.633658101855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45948.633658101855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45948.633658101855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45948.633658101855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45948.633658101855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45948.633658101855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45948.633658101855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45948.633658101855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45948.633658101855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45948.633658101855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45948.633658101855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45948.633658101855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45948.633658101855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45948.633658101855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45948.633658101855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45948.633658101855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45948.633658101855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45948.633658101855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45948.633658101855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45948.633658101855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45948.633658101855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45948.633658101855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45948.633658101855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45948.633658101855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45948.633658101855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45948.633658101855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45948.633658101855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45948.633658101855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45948.633658101855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45948.633658101855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45948.633658101855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45948.633658101855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45948.633658101855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45948.633658101855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45948.633658101855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45948.633658101855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45948.633658101855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45948.633658101855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45948.633658101855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45948.633658101855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45948.633658101855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45948.633658101855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45948.633658101855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45948.633658101855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45948.633658101855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45948.633658101855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45948.633658101855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45948.633658101855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45948.633658101855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45948.633658101855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45948.633658101855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45948.633658101855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45948.633658101855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45948.633658101855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45948.633658101855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45948.633658101855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45948.633658101855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45948.633658101855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45948.633658101855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45948.633658101855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45948.633658101855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45948.633658101855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45948.633658101855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45948.633658101855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45948.633658101855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45948.633658101855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45948.633658101855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45948.633658101855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45948.633658101855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45948.633658101855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45948.633658101855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45948.633658101855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45948.633658101855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45948.633658101855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45948.633658101855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45948.633658101855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45948.633658101855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45948.633658101855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45948.633658101855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45948.633658101855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45948.633658101855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45948.633658101855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45948.633658101855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45948.633658101855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45948.633658101855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45948.633658101855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45948.633658101855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45948.633658101855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45948.633658101855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45948.633658101855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45948.633658101855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45948.633658101855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45948.633658101855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45948.633658101855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45948.633658101855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45948.633658101855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45948.633658101855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45948.633658101855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45948.633658101855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45948.633658101855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45948.633658101855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45948.633658101855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45948.633658101855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45948.633658101855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45948.633658101855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45948.633658101855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45948.633658101855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45948.633658101855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45948.633658101855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45948.633658101855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45948.633658101855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45948.633658101855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45948.633658101855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45948.633658101855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45948.633658101855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45948.633658101855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45948.633658101855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45948.633658101855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45948.633658101855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45948.633658101855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45948.633658101855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45948.633658101855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45948.633658101855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45948.633658101855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45948.633658101855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45948.633658101855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45948.633658101855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45948.633658101855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45948.633658101855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45948.633658101855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45948.633658101855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45948.633658101855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45948.633658101855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45948.633658101855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45948.633658101855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45948.633658101855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45948.633658101855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45948.633658101855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45948.633658101855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45948.633658101855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45948.633658101855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45948.633658101855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45948.633658101855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45948.633658101855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45948.633658101855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45948.633658101855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45948.633658101855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45948.633658101855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45948.633658101855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45948.633658101855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45948.633658101855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45948.633658101855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45948.633658101855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45948.633658101855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45948.633658101855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45948.633658101855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45948.633658101855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45948.633658101855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45948.633658101855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45948.633658101855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45948.633658101855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45948.633658101855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45948.633658101855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45948.633658101855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45948.633658101855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45948.633658101855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45948.633658101855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45948.633658101855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45948.633658101855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45948.633658101855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45948.633658101855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45948.633658101855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45948.633658101855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45948.633658101855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45948.633658101855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45948.633658101855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45948.633658101855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45948.633658101855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45948.633658101855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45948.633658101855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45948.633658101855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45948.633658101855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45948.633658101855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45948.633658101855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45948.633658101855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45948.633658101855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45948.633658101855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45948.633658101855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45948.633658101855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45948.633658101855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45948.633658101855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45948.633658101855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45948.633658101855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45948.633658101855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45948.633658101855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45948.633658101855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45948.633658101855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45948.633658101855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45948.633658101855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45948.633658101855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45948.633658101855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45948.633658101855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45948.633658101855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45948.633658101855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45948.633658101855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45948.633658101855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45948.633658101855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45948.633658101855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45948.633658101855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45948.633658101855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45948.633658101855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45948.633658101855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45948.633658101855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45948.633658101855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45948.633658101855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45948.633658101855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45948.633658101855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45948.633658101855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45948.633658101855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45948.633658101855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45948.633658101855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45948.633658101855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45948.633658101855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45948.633658101855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45948.633658101855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45948.633658101855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45948.633658101855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45948.633658101855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45948.633658101855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45948.633658101855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45948.633658101855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45948.633658101855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45948.633658101855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45948.633658101855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45948.633658101855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45948.633658101855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45948.633658101855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45948.633658101855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45948.633658101855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45948.633658101855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45948.633658101855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45948.633658101855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45948.633658101855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45948.633658101855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45948.633658101855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45948.633658101855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45948.633658101855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45948.633658101855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45948.633658101855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45948.633658101855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45948.633658101855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45948.633658101855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45948.633658101855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45948.633658101855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45948.633658101855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45948.633658101855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45948.633658101855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45948.633658101855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45948.633658101855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45948.633658101855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45948.633658101855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45948.633658101855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45948.633658101855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45948.633658101855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45948.633658101855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45948.633658101855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45948.633658101855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45948.633658101855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45948.633658101855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45948.633658101855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45948.633658101855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45948.633658101855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45948.633658101855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45948.633658101855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45948.633658101855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45948.633658101855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45948.633658101855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45948.633658101855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45948.633658101855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45948.633658101855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45948.633658101855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45948.633658101855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45948.633658101855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45948.633658101855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45948.633658101855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45948.633658101855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45948.633658101855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45948.633658101855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45948.633658101855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45948.633658101855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45948.633658101855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45948.633658101855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45948.633658101855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45948.633658101855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45948.633658101855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45948.633658101855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45948.633658101855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45948.633658101855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45948.633658101855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45948.633658101855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45948.633658101855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45948.633658101855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45948.633658101855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45948.633658101855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45948.633658101855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45948.633658101855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45948.633658101855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45948.633658101855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45948.633658101855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45948.633658101855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45948.633658101855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45948.633658101855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45948.633658101855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45948.633658101855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45948.633658101855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45948.633658101855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45948.633658101855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45948.633658101855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45948.633658101855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45948.633658101855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45948.633658101855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45948.633658101855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45948.633658101855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45948.633658101855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45948.633658101855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45948.633658101855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45948.633658101855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45948.633658101855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45948.633658101855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45948.633658101855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45948.633658101855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45948.633658101855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45948.633658101855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45948.633658101855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45948.633658101855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45948.633658101855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45948.633658101855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45948.633658101855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45948.633658101855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45948.633658101855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45948.633658101855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45948.633658101855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45948.633658101855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45948.633658101855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45948.633658101855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45948.633658101855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45948.633658101855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45948.633658101855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45948.633658101855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45948.633658101855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45948.633658101855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45948.633658101855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45948.633658101855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45948.633658101855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45948.633658101855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45948.633658101855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45948.633658101855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45948.633658101855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45948.633658101855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45948.633658101855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45948.633658101855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45948.633658101855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45948.633658101855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45948.633658101855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45948.633658101855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45948.633658101855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45948.633658101855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45948.633658101855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45948.633658101855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45948.633658101855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45948.633658101855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45948.633658101855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45948.633658101855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45948.633658101855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45948.633658101855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45948.633658101855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45948.633658101855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45948.633658101855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45948.633658101855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45948.633658101855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45948.633658101855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45948.633658101855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45948.633658101855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45948.633658101855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45948.633658101855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45948.633658101855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45948.633658101855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45948.633658101855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45948.633658101855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45948.633658101855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45948.633658101855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45948.633658101855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45948.633658101855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45948.633658101855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45948.633658101855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45948.633658101855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45948.633658101855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45948.633658101855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45948.633658101855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45948.633658101855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45948.633658101855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45948.633658101855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45948.633658101855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45948.633658101855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45948.633658101855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45948.633658101855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45948.633658101855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45948.633658101855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45948.633658101855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45948.633658101855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45948.633658101855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45948.633658101855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45948.633658101855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45948.633658101855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45948.633658101855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45948.633658101855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45948.633658101855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45948.633658101855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45948.633658101855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45948.633658101855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45948.633658101855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45948.633658101855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45948.633658101855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45948.633658101855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45948.633658101855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45948.633658101855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45948.633658101855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45948.633658101855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45948.633658101855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45948.633658101855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45948.633658101855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45948.633658101855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45948.633658101855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45948.633658101855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45948.633658101855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45948.633658101855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45948.633658101855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45948.633658101855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45948.633658101855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45948.633658101855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45948.633658101855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45948.633658101855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45948.633658101855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45948.633658101855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45948.633658101855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45948.633658101855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45948.633658101855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45948.633658101855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45948.633658101855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45948.633658101855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45948.633658101855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45948.633658101855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45948.633658101855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45948.633658101855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45948.633658101855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45948.633658101855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45948.633658101855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45948.633658101855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45948.633658101855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45948.633658101855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45948.633658101855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45948.633658101855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45948.633658101855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45948.633658101855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45948.633658101855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45948.633658101855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45948.633658101855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45948.633658101855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45948.633658101855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45948.633658101855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45948.633658101855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45948.633658101855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45948.633658101855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45948.633658101855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45948.633658101855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45948.633658101855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45948.633658101855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45948.633658101855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45948.633658101855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45948.633658101855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45948.633658101855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45948.633658101855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45948.633658101855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45948.633658101855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45948.633658101855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45948.633658101855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45948.633658101855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45948.633658101855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45948.633658101855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45948.633658101855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45948.633658101855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45948.633658101855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45948.633658101855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45948.633658101855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45948.633658101855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45948.633658101855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45948.633658101855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45948.633658101855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45948.633658101855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45948.633658101855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45948.633658101855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45948.633658101855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45948.633658101855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45948.633658101855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45948.633658101855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45948.633658101855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45948.633658101855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45948.633658101855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45948.633658101855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45948.633658101855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45948.633658101855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45948.633658101855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45948.633658101855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45948.633658101855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45948.633658101855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45948.633658101855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45948.633658101855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45948.633658101855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45948.633658101855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45948.633658101855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45948.633658101855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45948.633658101855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45948.633658101855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45948.633658101855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45948.633658101855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45948.633658101855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45948.633658101855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45948.633658101855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45948.633658101855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45948.633658101855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45948.633658101855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45948.633658101855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45948.633658101855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45948.633658101855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45948.633658101855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45948.633658101855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45948.633658101855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45948.633658101855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45948.633658101855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45948.633658101855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45948.633658101855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45948.633658101855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45948.633658101855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45948.633658101855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45948.633658101855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45948.633658101855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45948.633658101855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45948.633658101855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45948.633658101855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45948.633658101855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45948.633658101855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45948.633658101855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45948.633658101855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45948.633658101855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45948.633658101855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45948.633658101855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45948.633658101855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45948.633658101855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45948.633658101855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45948.633658101855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45948.633658101855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45948.633658101855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45948.633658101855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45948.633658101855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45948.633658101855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45948.633658101855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45948.633658101855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45948.633658101855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45948.633658101855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45948.633658101855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45948.633658101855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45948.633658101855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45948.633658101855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45948.633658101855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45948.633658101855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45948.633658101855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45948.633658101855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45948.633658101855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45948.633658101855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45948.633658101855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45948.633658101855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45948.633658101855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45948.633658101855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45948.633658101855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45948.633658101855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45948.633658101855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45948.633658101855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45948.633658101855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45948.633658101855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45948.633658101855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45948.633658101855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45948.633658101855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45948.633658101855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45948.633658101855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45948.633658101855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45948.633658101855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45948.633658101855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45948.633658101855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45948.633658101855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45948.633658101855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45948.633658101855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45948.633658101855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45948.633658101855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45948.633658101855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45948.633658101855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45948.633658101855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45948.633658101855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45948.633658101855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45948.633658101855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45948.633658101855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45948.633658101855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45948.633658101855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45948.633658101855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45948.633658101855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45948.633658101855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45948.633658101855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45948.633658101855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45948.633658101855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45948.633658101855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45948.633658101855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45948.633658101855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45948.633658101855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45948.633658101855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45948.633658101855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45948.633658101855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45948.633658101855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45948.633658101855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45948.633658101855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45948.633658101855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45948.633658101855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45948.633658101855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45948.633658101855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45948.633658101855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45948.633658101855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45948.633658101855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45948.633658101855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45948.633658101855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45948.633658101855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45948.633658101855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45948.633658101855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45948.633658101855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45948.633658101855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45948.633658101855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45948.633658101855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45948.633658101855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45948.633658101855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45948.633658101855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45948.633658101855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45948.633658101855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45948.633658101855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45948.633658101855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45948.633658101855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45948.633658101855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45948.633658101855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45948.633658101855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45948.633658101855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45948.633658101855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45948.633658101855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45948.633658101855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45948.633658101855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45948.633658101855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45948.633658101855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45948.633658101855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45948.633658101855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45948.633658101855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45948.633658101855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45948.633658101855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45948.633658101855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45948.633658101855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45948.633658101855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45948.633658101855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45948.633658101855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45948.633658101855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45948.633658101855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45948.633658101855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45948.633658101855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45948.633658101855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45948.633658101855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45948.633658101855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45948.633658101855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45948.633658101855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45948.633658101855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45948.633658101855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45948.633658101855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45948.633658101855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45948.633658101855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45948.633658101855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45948.633658101855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45948.633658101855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45948.633658101855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45948.633658101855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45948.633658101855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45948.633658101855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45948.633658101855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45948.633658101855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45948.633658101855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45948.633658101855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45948.633658101855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45948.633658101855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45948.633658101855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45948.633658101855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45948.633658101855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45948.633658101855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45948.633658101855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45948.633658101855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45948.633658101855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45948.633658101855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45948.633658101855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45948.633658101855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45948.633658101855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45948.633658101855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45948.633658101855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45948.633658101855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45948.633658101855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45948.633658101855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45948.633658101855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45948.633658101855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45948.633658101855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45948.633658101855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45948.633658101855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45948.633658101855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45948.633658101855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45948.633658101855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45948.633658101855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45948.633658101855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45948.633658101855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45948.633658101855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45948.633658101855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45948.633658101855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45948.633658101855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45948.633658101855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45948.633658101855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45948.633658101855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45948.633658101855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45948.633658101855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45948.633658101855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45948.633658101855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45948.633658101855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45948.633658101855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45948.633658101855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45948.633658101855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45948.633658101855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45948.633658101855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45948.633658101855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45948.633658101855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45948.633658101855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45948.633658101855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45948.633658101855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45948.633658101855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45948.633658101855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45948.633658101855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45948.633658101855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45948.633658101855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45948.633658101855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45948.633658101855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45948.633658101855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45948.633658101855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45948.633658101855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45948.633658101855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45948.633658101855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45948.633658101855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45948.633658101855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45948.633658101855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45948.633658101855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45948.633658101855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45948.633658101855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45948.633658101855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45948.633658101855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45948.633658101855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45948.633658101855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45948.633658101855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45948.633658101855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45948.633658101855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45948.633658101855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45948.633658101855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45948.633658101855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45948.633658101855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45948.633658101855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45948.633658101855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45948.633658101855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45948.633658101855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45948.633658101855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45948.633658101855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45948.633658101855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45948.633658101855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45948.633658101855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45948.633658101855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45948.633658101855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45948.633658101855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45948.633658101855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45948.633658101855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45948.633658101855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45948.633658101855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45948.633658101855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45948.633658101855</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245.15294050925877</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1.1385655092599336</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7.2084027779055759E-2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126" t="s">
        <v>24140</v>
      </c>
      <c r="E5" s="101" t="s">
        <v>38964</v>
      </c>
      <c r="F5" s="128">
        <v>45948.568576388891</v>
      </c>
      <c r="G5" s="129">
        <f ca="1">IFERROR(NOW()-F5,"")</f>
        <v>6.5081712964456528E-2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45948.633658101855</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45948.633658101855</v>
      </c>
      <c r="H7" s="128"/>
      <c r="I7" s="124" t="str">
        <f>IFERROR(VLOOKUP(D7,DB!A:F,6,0),"")</f>
        <v/>
      </c>
      <c r="J7" s="124" t="str">
        <f>IFERROR(VLOOKUP(D7,DB!A:G,7,0),"")</f>
        <v/>
      </c>
      <c r="K7" s="130"/>
      <c r="L7" s="126" t="str">
        <f>IFERROR(VLOOKUP(D7,DB!A:I,9,0),"")</f>
        <v/>
      </c>
    </row>
    <row r="8" spans="1:16" ht="15" customHeight="1">
      <c r="A8" s="124"/>
      <c r="B8" s="124" t="str">
        <f>IFERROR(VLOOKUP(D8,DB!A:K,11,0),"")</f>
        <v>R4</v>
      </c>
      <c r="C8" s="125"/>
      <c r="D8" t="s">
        <v>14798</v>
      </c>
      <c r="E8" s="101"/>
      <c r="F8" s="128"/>
      <c r="G8" s="129">
        <f ca="1">IFERROR(NOW()-F8,"")</f>
        <v>45948.633658101855</v>
      </c>
      <c r="H8" s="128"/>
      <c r="I8" s="124" t="str">
        <f>IFERROR(VLOOKUP(D8,DB!A:F,6,0),"")</f>
        <v>SCECO</v>
      </c>
      <c r="J8" s="124" t="str">
        <f>IFERROR(VLOOKUP(D8,DB!A:G,7,0),"")</f>
        <v>Dead</v>
      </c>
      <c r="K8" s="130"/>
      <c r="L8" s="126" t="str">
        <f>IFERROR(VLOOKUP(D8,DB!A:I,9,0),"")</f>
        <v>Latis</v>
      </c>
    </row>
    <row r="9" spans="1:16" ht="15" customHeight="1">
      <c r="A9" s="124"/>
      <c r="B9" s="124" t="str">
        <f>IFERROR(VLOOKUP(D9,DB!A:K,11,0),"")</f>
        <v/>
      </c>
      <c r="C9" s="125"/>
      <c r="D9" s="96"/>
      <c r="E9" s="101"/>
      <c r="F9" s="128"/>
      <c r="G9" s="129">
        <f ca="1">IFERROR(NOW()-F9,"")</f>
        <v>45948.633658101855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45948.633658101855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45948.633658101855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45948.633658101855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45948.633658101855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45948.633658101855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45948.633658101855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45948.633658101855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45948.633658101855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45948.633658101855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45948.633658101855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45948.633658101855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45948.633658101855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45948.633658101855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45948.633658101855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45948.633658101855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45948.633658101855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45948.633658101855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45948.633658101855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45948.633658101855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45948.633658101855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45948.633658101855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45948.633658101855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45948.633658101855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45948.633658101855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45948.633658101855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45948.633658101855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45948.633658101855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45948.633658101855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45948.633658101855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45948.633658101855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45948.633658101855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45948.633658101855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45948.633658101855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45948.633658101855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45948.633658101855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45948.633658101855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45948.633658101855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45948.633658101855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45948.633658101855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45948.633658101855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45948.633658101855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45948.633658101855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45948.633658101855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45948.633658101855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45948.633658101855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45948.633658101855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45948.633658101855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45948.633658101855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45948.633658101855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45948.633658101855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45948.633658101855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45948.633658101855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45948.633658101855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45948.633658101855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45948.633658101855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45948.633658101855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45948.633658101855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45948.633658101855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45948.633658101855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45948.633658101855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45948.633658101855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45948.633658101855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45948.633658101855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45948.633658101855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45948.633658101855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45948.633658101855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45948.633658101855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45948.633658101855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45948.633658101855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45948.633658101855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45948.633658101855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45948.633658101855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45948.633658101855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45948.633658101855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45948.633658101855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45948.633658101855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45948.633658101855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45948.633658101855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45948.633658101855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45948.633658101855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45948.633658101855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45948.633658101855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45948.633658101855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45948.633658101855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45948.633658101855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45948.633658101855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45948.633658101855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45948.633658101855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45948.633658101855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45948.633658101855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45948.633658101855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45948.633658101855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45948.633658101855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45948.633658101855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45948.633658101855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45948.633658101855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45948.633658101855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45948.633658101855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45948.633658101855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45948.633658101855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45948.633658101855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45948.633658101855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45948.633658101855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45948.633658101855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45948.633658101855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45948.633658101855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45948.633658101855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45948.633658101855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45948.633658101855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45948.633658101855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45948.633658101855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45948.633658101855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45948.633658101855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45948.633658101855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45948.633658101855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45948.633658101855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45948.633658101855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45948.633658101855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45948.633658101855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45948.633658101855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45948.633658101855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45948.633658101855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45948.633658101855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45948.633658101855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45948.633658101855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45948.633658101855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45948.633658101855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45948.633658101855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45948.633658101855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45948.633658101855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45948.633658101855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45948.633658101855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45948.633658101855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45948.633658101855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45948.633658101855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45948.633658101855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45948.633658101855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45948.633658101855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45948.633658101855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45948.633658101855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45948.633658101855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45948.633658101855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45948.633658101855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45948.633658101855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45948.633658101855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45948.633658101855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45948.633658101855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45948.633658101855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45948.633658101855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45948.633658101855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45948.633658101855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45948.633658101855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45948.633658101855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45948.633658101855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45948.633658101855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45948.633658101855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45948.633658101855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45948.633658101855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45948.633658101855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45948.633658101855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45948.633658101855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45948.633658101855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45948.633658101855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45948.633658101855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45948.633658101855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45948.633658101855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45948.633658101855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45948.633658101855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45948.633658101855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45948.633658101855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45948.633658101855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45948.633658101855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45948.633658101855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45948.633658101855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45948.633658101855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45948.633658101855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45948.633658101855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45948.633658101855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45948.633658101855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45948.633658101855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45948.633658101855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45948.633658101855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45948.633658101855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45948.633658101855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45948.633658101855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45948.633658101855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45948.633658101855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45948.633658101855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45948.633658101855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45948.633658101855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45948.633658101855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45948.633658101855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45948.633658101855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45948.633658101855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45948.633658101855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45948.633658101855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45948.633658101855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45948.633658101855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45948.633658101855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45948.633658101855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45948.633658101855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45948.633658101855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45948.633658101855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45948.633658101855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45948.633658101855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45948.633658101855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45948.633658101855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45948.633658101855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45948.633658101855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45948.633658101855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45948.633658101855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45948.633658101855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45948.633658101855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45948.633658101855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45948.633658101855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45948.633658101855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45948.633658101855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45948.633658101855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45948.633658101855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45948.633658101855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45948.633658101855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45948.633658101855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45948.633658101855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45948.633658101855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45948.633658101855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45948.633658101855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45948.633658101855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45948.633658101855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45948.633658101855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45948.633658101855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45948.633658101855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45948.633658101855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45948.633658101855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45948.633658101855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45948.633658101855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45948.633658101855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45948.633658101855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45948.633658101855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45948.633658101855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45948.633658101855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45948.633658101855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45948.633658101855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45948.633658101855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45948.633658101855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45948.633658101855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45948.633658101855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45948.633658101855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45948.633658101855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45948.633658101855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45948.633658101855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45948.633658101855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45948.633658101855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45948.633658101855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45948.633658101855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45948.633658101855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45948.633658101855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45948.633658101855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45948.633658101855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45948.633658101855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45948.633658101855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45948.633658101855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45948.633658101855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45948.633658101855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45948.633658101855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45948.633658101855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45948.633658101855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45948.633658101855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45948.633658101855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45948.633658101855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45948.633658101855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45948.633658101855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45948.633658101855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45948.633658101855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45948.633658101855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45948.633658101855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45948.633658101855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45948.633658101855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45948.633658101855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45948.633658101855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45948.633658101855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45948.633658101855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45948.633658101855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45948.633658101855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45948.633658101855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45948.633658101855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45948.633658101855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45948.633658101855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45948.633658101855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45948.633658101855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45948.633658101855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45948.633658101855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45948.633658101855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45948.633658101855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45948.633658101855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45948.633658101855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45948.633658101855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45948.633658101855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45948.633658101855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45948.633658101855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45948.633658101855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45948.633658101855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45948.633658101855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45948.633658101855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45948.633658101855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45948.633658101855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45948.633658101855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45948.633658101855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45948.633658101855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45948.633658101855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45948.633658101855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45948.633658101855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45948.633658101855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45948.633658101855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45948.633658101855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45948.633658101855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45948.633658101855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45948.633658101855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45948.633658101855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45948.633658101855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45948.633658101855</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45948.633658101855</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56.801597916666651</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22.444780787038326</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3.8620840277799289</v>
      </c>
      <c r="H4" s="38">
        <v>45944.676192129627</v>
      </c>
      <c r="I4" s="37" t="str">
        <f>IFERROR(VLOOKUP(D4,DB!A:F,6,0),"")</f>
        <v>SCECO</v>
      </c>
      <c r="J4" s="37" t="str">
        <f>IFERROR(VLOOKUP(D4,DB!A:G,7,0),"")</f>
        <v>Dead</v>
      </c>
      <c r="K4" s="37" t="s">
        <v>39071</v>
      </c>
      <c r="L4" s="37" t="str">
        <f>IFERROR(VLOOKUP(D4,DB!A:I,9,0),"")</f>
        <v>Latis</v>
      </c>
    </row>
    <row r="5" spans="1:13" ht="15">
      <c r="A5" s="81"/>
      <c r="B5" s="81" t="str">
        <f>IFERROR(VLOOKUP(D5,DB!A:K,11,0),"")</f>
        <v/>
      </c>
      <c r="C5" s="81"/>
      <c r="D5" s="167"/>
      <c r="E5" s="81"/>
      <c r="F5" s="120"/>
      <c r="G5" s="121">
        <f t="shared" ref="G5" ca="1" si="2">IFERROR(NOW()-F5,"")</f>
        <v>45948.633658101855</v>
      </c>
      <c r="H5" s="120"/>
      <c r="I5" s="81" t="str">
        <f>IFERROR(VLOOKUP(D5,DB!A:F,6,0),"")</f>
        <v/>
      </c>
      <c r="J5" s="81" t="str">
        <f>IFERROR(VLOOKUP(D5,DB!A:G,7,0),"")</f>
        <v/>
      </c>
      <c r="K5" s="81"/>
      <c r="L5" s="81" t="str">
        <f>IFERROR(VLOOKUP(D5,DB!A:I,9,0),"")</f>
        <v/>
      </c>
    </row>
    <row r="6" spans="1:13" ht="15">
      <c r="A6" s="167"/>
      <c r="B6" s="167" t="str">
        <f>IFERROR(VLOOKUP(D6,DB!A:K,11,0),"")</f>
        <v/>
      </c>
      <c r="C6" s="167"/>
      <c r="D6" s="167"/>
      <c r="E6" s="167"/>
      <c r="F6" s="168"/>
      <c r="G6" s="169">
        <f ca="1">IFERROR(NOW()-F6,"")</f>
        <v>45948.633658101855</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45948.633658101855</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45948.633658101855</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45948.633658101855</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45948.633658101855</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45948.633658101855</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45948.633658101855</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45948.633658101855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45948.633658101855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45948.633658101855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45948.633658101855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45948.633658101855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45948.633658101855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45948.633658101855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45948.633658101855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45948.633658101855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45948.633658101855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45948.633658101855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45948.633658101855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45948.633658101855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45948.633658101855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45948.633658101855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45948.633658101855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45948.633658101855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45948.633658101855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45948.633658101855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45948.633658101855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45948.633658101855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45948.633658101855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45948.633658101855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45948.633658101855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45948.633658101855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45948.633658101855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45948.633658101855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45948.633658101855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45948.633658101855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45948.633658101855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45948.633658101855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45948.633658101855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45948.633658101855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45948.633658101855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45948.633658101855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45948.633658101855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45948.633658101855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45948.633658101855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45948.633658101855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45948.633658101855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45948.633658101855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45948.633658101855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45948.633658101855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45948.633658101855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45948.633658101855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45948.633658101855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45948.633658101855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45948.63365787037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45948.63365787037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45948.63365787037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45948.63365787037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45948.63365787037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45948.63365787037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45948.63365787037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45948.63365787037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45948.63365787037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45948.63365787037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45948.63365787037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45948.63365787037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45948.63365787037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45948.63365787037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45948.63365787037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45948.63365787037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45948.63365787037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45948.63365787037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45948.63365787037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45948.63365787037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45948.63365787037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45948.63365787037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45948.63365787037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45948.63365787037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45948.63365787037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45948.63365787037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45948.63365787037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45948.63365787037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45948.63365787037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45948.63365787037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45948.63365787037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45948.63365787037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45948.63365787037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45948.63365787037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45948.63365787037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45948.63365787037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45948.63365787037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45948.63365787037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45948.63365787037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45948.63365787037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45948.63365787037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45948.63365787037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45948.63365787037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45948.63365787037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45948.63365787037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45948.63365787037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45948.63365787037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45948.63365787037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45948.63365787037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45948.63365787037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45948.63365787037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45948.63365787037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45948.63365787037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45948.63365787037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45948.63365787037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45948.63365787037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45948.63365787037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45948.63365787037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45948.63365787037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45948.63365787037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45948.63365787037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45948.63365787037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45948.63365787037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45948.63365787037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45948.63365787037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45948.63365787037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45948.63365787037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45948.63365787037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45948.63365787037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45948.63365787037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45948.63365787037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45948.63365787037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45948.63365787037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45948.63365787037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45948.63365787037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45948.63365787037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45948.63365787037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45948.63365787037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45948.63365787037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45948.63365787037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45948.63365787037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45948.63365787037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45948.63365787037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45948.63365787037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45948.63365787037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45948.63365787037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45948.63365787037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45948.63365787037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45948.63365787037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45948.63365787037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45948.63365787037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45948.63365787037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45948.63365787037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45948.63365787037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45948.63365787037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45948.63365787037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45948.63365787037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45948.63365787037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45948.63365787037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45948.63365787037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45948.63365787037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45948.63365787037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45948.63365787037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45948.633658101855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45948.633658101855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45948.633658101855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45948.633658101855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45948.633658101855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45948.633658101855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45948.633658101855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45948.633658101855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45948.633658101855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45948.633658101855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45948.633658101855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45948.633658101855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45948.633658101855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45948.633658101855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45948.633658101855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45948.633658101855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45948.633658101855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45948.633658101855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45948.633658101855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45948.633658101855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45948.633658101855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45948.633658101855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45948.633658101855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45948.633658101855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45948.633658101855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45948.633658101855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45948.633658101855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45948.633658101855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45948.633658101855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45948.633658101855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45948.633658101855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45948.633658101855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45948.633658101855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45948.633658101855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45948.633658101855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45948.633658101855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45948.633658101855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45948.633658101855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45948.633658101855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45948.633658101855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45948.633658101855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45948.633658101855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45948.633658101855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45948.633658101855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45948.633658101855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45948.633658101855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45948.633658101855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45948.633658101855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45948.633658101855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45948.633658101855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45948.633658101855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45948.633658101855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45948.633658101855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45948.633658101855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45948.633658101855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45948.633658101855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45948.633658101855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45948.633658101855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45948.633658101855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45948.633658101855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45948.633658101855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45948.633658101855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45948.633658101855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45948.633658101855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45948.633658101855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45948.633658101855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45948.633658101855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45948.633658101855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45948.633658101855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45948.633658101855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45948.633658101855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45948.633658101855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45948.633658101855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45948.633658101855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45948.633658101855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45948.633658101855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45948.633658101855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45948.633658101855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45948.633658101855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45948.633658101855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45948.633658101855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45948.633658101855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45948.633658101855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45948.633658101855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45948.633658101855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45948.633658101855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45948.633658101855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45948.633658101855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45948.633658101855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45948.633658101855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45948.633658101855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45948.633658101855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45948.633658101855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45948.633658101855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45948.633658101855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45948.633658101855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45948.633658101855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45948.633658101855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45948.633658101855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45948.633658101855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45948.633658101855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45948.633658101855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45948.633658101855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45948.633658101855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45948.633658101855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45948.633658101855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45948.633658101855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45948.633658101855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45948.633658101855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45948.633658101855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45948.633658101855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45948.633658101855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45948.633658101855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45948.633658101855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45948.633658101855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45948.633658101855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45948.633658101855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45948.633658101855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45948.633658101855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45948.633658101855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45948.633658101855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45948.633658101855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45948.633658101855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45948.633658101855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45948.633658101855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45948.633658101855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45948.633658101855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45948.633658101855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45948.633658101855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45948.633658101855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45948.633658101855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45948.633658101855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45948.633658101855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45948.633658101855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45948.633658101855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45948.633658101855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45948.633658101855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45948.633658101855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45948.633658101855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45948.633658101855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45948.633658101855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45948.633658101855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45948.633658101855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45948.633658101855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45948.633658101855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45948.633658101855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45948.633658101855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45948.633658101855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45948.633658101855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45948.633658101855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45948.633658101855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45948.633658101855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45948.633658101855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45948.633658101855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45948.633658101855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45948.633658101855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45948.633658101855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45948.633658101855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45948.633658101855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45948.633658101855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45948.633658101855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45948.633658101855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45948.633658101855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45948.633658101855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45948.633658101855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45948.633658101855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45948.633658101855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45948.633658101855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45948.633658101855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45948.633658101855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45948.633658101855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45948.633658101855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45948.633658101855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45948.633658101855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45948.633658101855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45948.633658101855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45948.633658101855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45948.633658101855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45948.633658101855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45948.633658101855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45948.633658101855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45948.633658101855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45948.633658101855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45948.633658101855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45948.633658101855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45948.633658101855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45948.633658101855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45948.633658101855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45948.633658101855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45948.633658101855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45948.633658101855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45948.633658101855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45948.633658101855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45948.633658101855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45948.633658101855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45948.633658101855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45948.633658101855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45948.633658101855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45948.633658101855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45948.633658101855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45948.633658101855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45948.633658101855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45948.633658101855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45948.633658101855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45948.633658101855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45948.633658101855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45948.633658101855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45948.633658101855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45948.633658101855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45948.633658101855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45948.633658101855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45948.633658101855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45948.633658101855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45948.633658101855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45948.633658101855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45948.633658101855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45948.633658101855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45948.633658101855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45948.633658101855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45948.633658101855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45948.633658101855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45948.633658101855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45948.633658101855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45948.633658101855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45948.633658101855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45948.633658101855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45948.633658101855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45948.633658101855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45948.633658101855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45948.633658101855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45948.633658101855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45948.633658101855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45948.633658101855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45948.633658101855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45948.633658101855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45948.633658101855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45948.633658101855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45948.633658101855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45948.633658101855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45948.633658101855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45948.633658101855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45948.633658101855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45948.633658101855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45948.633658101855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45948.633658101855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45948.633658101855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45948.633658101855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45948.633658101855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45948.633658101855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45948.633658101855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45948.633658101855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45948.633658101855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45948.633658101855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45948.633658101855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45948.633658101855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45948.633658101855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45948.633658101855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45948.633658101855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45948.633658101855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45948.633658101855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45948.633658101855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45948.633658101855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45948.633658101855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45948.633658101855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45948.633658101855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45948.633658101855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45948.633658101855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45948.633658101855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45948.633658101855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45948.633658101855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45948.633658101855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45948.633658101855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45948.633658101855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45948.633658101855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45948.633658101855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45948.633658101855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45948.633658101855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45948.633658101855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45948.633658101855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45948.633658101855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45948.633658101855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45948.633658101855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45948.633658101855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45948.633658101855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45948.633658101855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45948.633658101855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45948.633658101855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45948.633658101855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45948.633658101855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45948.633658101855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45948.633658101855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45948.633658101855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45948.633658101855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45948.633658101855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45948.633658101855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45948.633658101855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45948.633658101855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45948.633658101855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45948.633658101855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45948.633658101855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45948.633658101855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45948.633658101855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45948.633658101855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45948.633658101855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45948.633658101855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45948.633658101855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45948.633658101855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45948.633658101855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45948.633658101855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45948.633658101855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45948.633658101855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45948.633658101855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45948.633658101855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45948.633658101855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45948.633658101855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45948.633658101855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45948.633658101855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45948.633658101855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45948.633658101855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45948.633658101855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45948.633658101855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45948.633658101855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45948.633658101855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45948.633658101855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45948.633658101855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45948.633658101855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45948.633658101855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45948.633658101855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45948.633658101855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45948.633658101855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45948.633658101855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45948.633658101855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45948.633658101855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45948.633658101855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45948.633658101855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45948.633658101855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45948.633658101855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45948.633658101855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45948.633658101855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45948.633658101855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45948.633658101855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45948.633658101855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45948.633658101855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45948.633658101855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45948.633658101855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45948.633658101855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45948.633658101855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45948.633658101855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45948.633658101855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45948.633658101855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45948.633658101855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45948.633658101855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45948.633658101855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45948.633658101855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45948.633658101855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45948.633658101855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45948.633658101855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45948.633658101855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45948.633658101855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45948.633658101855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45948.633658101855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45948.633658101855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45948.633658101855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45948.633658101855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45948.633658101855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45948.633658101855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45948.633658101855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45948.633658101855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45948.633658101855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45948.633658101855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45948.633658101855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45948.633658101855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45948.633658101855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45948.633658101855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45948.633658101855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45948.633658101855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45948.633658101855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45948.633658101855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45948.633658101855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45948.633658101855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45948.633658101855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45948.633658101855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45948.633658101855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45948.633658101855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45948.633658101855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45948.633658101855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45948.633658101855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45948.633658101855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45948.633658101855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45948.633658101855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45948.633658101855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45948.633658101855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45948.633658101855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45948.633658101855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45948.633658101855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45948.633658101855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45948.633658101855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45948.633658101855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45948.633658101855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45948.633658101855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45948.633658101855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45948.633658101855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45948.633658101855</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tabSelected="1" workbookViewId="0">
      <selection activeCell="D10" sqref="D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21.860810879632481</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9.1045956018569996</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32747</v>
      </c>
      <c r="E4" s="145" t="s">
        <v>39073</v>
      </c>
      <c r="F4" s="149">
        <v>45948.159444444442</v>
      </c>
      <c r="G4" s="148">
        <f ca="1">IFERROR(NOW()-F4,"-")</f>
        <v>0.47421365741320187</v>
      </c>
      <c r="H4" s="149">
        <v>45948.092499999999</v>
      </c>
      <c r="I4" s="145" t="str">
        <f>IFERROR(VLOOKUP(D4,DB!A:F,6,0),"")</f>
        <v>SCECO</v>
      </c>
      <c r="J4" s="145" t="str">
        <f>IFERROR(VLOOKUP(D4,DB!A:G,7,0),"")</f>
        <v>In progress</v>
      </c>
      <c r="K4" s="145" t="s">
        <v>39078</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39079</v>
      </c>
      <c r="B5" s="145" t="str">
        <f>IFERROR(VLOOKUP(D5,DB!A:K,11,0),"")</f>
        <v>R6</v>
      </c>
      <c r="C5" s="145">
        <v>1</v>
      </c>
      <c r="D5" s="145" t="s">
        <v>33255</v>
      </c>
      <c r="E5" s="145" t="s">
        <v>39073</v>
      </c>
      <c r="F5" s="149">
        <v>45948.216736111113</v>
      </c>
      <c r="G5" s="148">
        <f ca="1">IFERROR(NOW()-F5,"-")</f>
        <v>0.41692199074168457</v>
      </c>
      <c r="H5" s="149">
        <v>45948.065520833334</v>
      </c>
      <c r="I5" s="145" t="str">
        <f>IFERROR(VLOOKUP(D5,DB!A:F,6,0),"")</f>
        <v>SCECO</v>
      </c>
      <c r="J5" s="145" t="str">
        <f>IFERROR(VLOOKUP(D5,DB!A:G,7,0),"")</f>
        <v>Vandalized</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45948.633658101855</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45948.633658101855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45948.633658101855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45948.633658101855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45948.633658101855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45948.633658101855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45948.633658101855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45948.633658101855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45948.633658101855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45948.633658101855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45948.633658101855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45948.633658101855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45948.633658101855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45948.633658101855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45948.633658101855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45948.633658101855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45948.633658101855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45948.633658101855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45948.633658101855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45948.633658101855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45948.633658101855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45948.633658101855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45948.633658101855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45948.633658101855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45948.633658101855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45948.633658101855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45948.633658101855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45948.633658101855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45948.633658101855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45948.633658101855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45948.633658101855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45948.633658101855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45948.633658101855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45948.633658101855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45948.633658101855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45948.633658101855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45948.633658101855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45948.633658101855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45948.633658101855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45948.633658101855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45948.633658101855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45948.633658101855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45948.633658101855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45948.633658101855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45948.633658101855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45948.633658101855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45948.633658101855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45948.633658101855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45948.633658101855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45948.633658101855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45948.633658101855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45948.633658101855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45948.633658101855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45948.633658101855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45948.633658101855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45948.633658101855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45948.633658101855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45948.633658101855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45948.633658101855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45948.633658101855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45948.633658101855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45948.633658101855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45948.633658101855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45948.633658101855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45948.633658101855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45948.633658101855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45948.633658101855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45948.633658101855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45948.633658101855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45948.633658101855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45948.633658101855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45948.633658101855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45948.633658101855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45948.633658101855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45948.633658101855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45948.633658101855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45948.633658101855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45948.633658101855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45948.633658101855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45948.633658101855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45948.633658101855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45948.633658101855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45948.633658101855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45948.633658101855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45948.633658101855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45948.633658101855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45948.633658101855</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2025-10-18T12:12:31Z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