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124" documentId="13_ncr:1_{F6CB121F-512D-4AA6-A0C1-0FB36C537598}" xr6:coauthVersionLast="47" xr6:coauthVersionMax="47" xr10:uidLastSave="{7C075FED-4CD3-4A40-80AB-257C449662F9}"/>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G2" i="1"/>
  <c r="I2" i="1"/>
  <c r="J2" i="1"/>
  <c r="L2" i="1"/>
  <c r="I3" i="1"/>
  <c r="I4" i="1"/>
  <c r="I5" i="1"/>
  <c r="I6" i="1"/>
  <c r="I7" i="1"/>
  <c r="I8" i="1"/>
  <c r="I9" i="1"/>
  <c r="I10" i="1"/>
  <c r="I11" i="1"/>
  <c r="I12" i="1"/>
  <c r="I13"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alcChain>
</file>

<file path=xl/sharedStrings.xml><?xml version="1.0" encoding="utf-8"?>
<sst xmlns="http://schemas.openxmlformats.org/spreadsheetml/2006/main" count="178579" uniqueCount="39072">
  <si>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</si>
  <si>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</si>
  <si>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</si>
  <si>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</si>
  <si>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</si>
  <si>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</si>
  <si>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</si>
  <si>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</si>
  <si>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</si>
  <si>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</si>
  <si>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</si>
  <si>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</si>
  <si>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</si>
  <si>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</si>
  <si>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</si>
  <si>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</si>
  <si>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</si>
  <si>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</si>
  <si>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</si>
  <si>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</si>
  <si>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</si>
  <si>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</si>
  <si>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</si>
  <si>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</si>
  <si>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</si>
  <si>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</si>
  <si>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</si>
  <si>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</si>
  <si>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</si>
  <si>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</si>
  <si>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</si>
  <si>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</si>
  <si>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</si>
  <si>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</si>
  <si>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</si>
  <si>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</si>
  <si>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</si>
  <si>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</si>
  <si>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</si>
  <si>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</si>
  <si>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</si>
  <si>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</si>
  <si>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</si>
  <si>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</si>
  <si>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</si>
  <si>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</si>
  <si>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</si>
  <si>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</si>
  <si>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</si>
  <si>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</si>
  <si>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</si>
  <si>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</si>
  <si>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</si>
  <si>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</si>
  <si>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</si>
  <si>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</si>
  <si>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</si>
  <si>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</si>
  <si>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</si>
  <si>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</si>
  <si>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</si>
  <si>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</si>
  <si>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</si>
  <si>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</si>
  <si>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</si>
  <si>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</si>
  <si>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</si>
  <si>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</si>
  <si>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</si>
  <si>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</si>
  <si>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</si>
  <si>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</si>
  <si>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</si>
  <si>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</si>
  <si>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</si>
  <si>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</si>
  <si>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</si>
  <si>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</si>
  <si>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</si>
  <si>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</si>
  <si>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</si>
  <si>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</si>
  <si>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</si>
  <si>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</si>
  <si>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</si>
  <si>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</si>
  <si>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</si>
  <si>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</si>
  <si>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</si>
  <si>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</si>
  <si>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</si>
  <si>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</si>
  <si>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</si>
  <si>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</si>
  <si>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</si>
  <si>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</si>
  <si>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</si>
  <si>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</si>
  <si>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</si>
  <si>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</si>
  <si>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</si>
  <si>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</si>
  <si>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</si>
  <si>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</si>
  <si>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</si>
  <si>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</si>
  <si>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</si>
  <si>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</si>
  <si>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</si>
  <si>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</si>
  <si>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</si>
  <si>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</si>
  <si>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</si>
  <si>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</si>
  <si>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</si>
  <si>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</si>
  <si>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</si>
  <si>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</si>
  <si>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</si>
  <si>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</si>
  <si>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</si>
  <si>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</si>
  <si>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</si>
  <si>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</si>
  <si>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</si>
  <si>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</si>
  <si>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</si>
  <si>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</si>
  <si>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</si>
  <si>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</si>
  <si>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</si>
  <si>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</si>
  <si>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</si>
  <si>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</si>
  <si>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</si>
  <si>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</si>
  <si>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</si>
  <si>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</si>
  <si>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</si>
  <si>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</si>
  <si>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</si>
  <si>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</si>
  <si>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</si>
  <si>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</si>
  <si>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</si>
  <si>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</si>
  <si>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</si>
  <si>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</si>
  <si>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</si>
  <si>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</si>
  <si>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</si>
  <si>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</si>
  <si>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</si>
  <si>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</si>
  <si>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</si>
  <si>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</si>
  <si>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</si>
  <si>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</si>
  <si>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</si>
  <si>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</si>
  <si>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</si>
  <si>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</si>
  <si>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</si>
  <si>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</si>
  <si>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</si>
  <si>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</si>
  <si>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</si>
  <si>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</si>
  <si>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</si>
  <si>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</si>
  <si>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</si>
  <si>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</si>
  <si>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</si>
  <si>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</si>
  <si>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</si>
  <si>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</si>
  <si>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</si>
  <si>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</si>
  <si>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</si>
  <si>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</si>
  <si>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</si>
  <si>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</si>
  <si>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</si>
  <si>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</si>
  <si>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</si>
  <si>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</si>
  <si>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</si>
  <si>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</si>
  <si>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</si>
  <si>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</si>
  <si>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</si>
  <si>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</si>
  <si>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</si>
  <si>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</si>
  <si>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</si>
  <si>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</si>
  <si>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</si>
  <si>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</si>
  <si>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</si>
  <si>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</si>
  <si>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</si>
  <si>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</si>
  <si>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</si>
  <si>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</si>
  <si>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</si>
  <si>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</si>
  <si>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</si>
  <si>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</si>
  <si>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</si>
  <si>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</si>
  <si>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</si>
  <si>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</si>
  <si>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</si>
  <si>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</si>
  <si>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</si>
  <si>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</si>
  <si>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</si>
  <si>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</si>
  <si>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</si>
  <si>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</si>
  <si>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</si>
  <si>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</si>
  <si>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</si>
  <si>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</si>
  <si>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</si>
  <si>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</si>
  <si>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</si>
  <si>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</si>
  <si>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</si>
  <si>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</si>
  <si>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</si>
  <si>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</si>
  <si>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</si>
  <si>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</si>
  <si>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</si>
  <si>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</si>
  <si>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</si>
  <si>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</si>
  <si>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</si>
  <si>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</si>
  <si>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</si>
  <si>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</si>
  <si>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</si>
  <si>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</si>
  <si>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</si>
  <si>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</si>
  <si>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</si>
  <si>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</si>
  <si>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</si>
  <si>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</si>
  <si>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</si>
  <si>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</si>
  <si>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</si>
  <si>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</si>
  <si>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</si>
  <si>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</si>
  <si>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</si>
  <si>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</si>
  <si>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</si>
  <si>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</si>
  <si>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</si>
  <si>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</si>
  <si>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</si>
  <si>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</si>
  <si>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</si>
  <si>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</si>
  <si>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</si>
  <si>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</si>
  <si>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</si>
  <si>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</si>
  <si>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</si>
  <si>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</si>
  <si>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</si>
  <si>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</si>
  <si>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</si>
  <si>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</si>
  <si>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</si>
  <si>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</si>
  <si>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</si>
  <si>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</si>
  <si>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</si>
  <si>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</si>
  <si>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</si>
  <si>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</si>
  <si>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</si>
  <si>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</si>
  <si>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</si>
  <si>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</si>
  <si>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</si>
  <si>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</si>
  <si>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</si>
  <si>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</si>
  <si>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</si>
  <si>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</si>
  <si>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</si>
  <si>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</si>
  <si>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</si>
  <si>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</si>
  <si>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</si>
  <si>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</si>
  <si>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</si>
  <si>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</si>
  <si>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</si>
  <si>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</si>
  <si>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</si>
  <si>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</si>
  <si>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</si>
  <si>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</si>
  <si>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</si>
  <si>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</si>
  <si>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</si>
  <si>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</si>
  <si>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</si>
  <si>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</si>
  <si>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</si>
  <si>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</si>
  <si>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</si>
  <si>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</si>
  <si>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</si>
  <si>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</si>
  <si>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</si>
  <si>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</si>
  <si>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</si>
  <si>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</si>
  <si>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</si>
  <si>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</si>
  <si>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</si>
  <si>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</si>
  <si>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</si>
  <si>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</si>
  <si>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</si>
  <si>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</si>
  <si>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</si>
  <si>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</si>
  <si>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</si>
  <si>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</si>
  <si>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</si>
  <si>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</si>
  <si>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</si>
  <si>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</si>
  <si>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</si>
  <si>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</si>
  <si>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</si>
  <si>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</si>
  <si>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</si>
  <si>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</si>
  <si>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</si>
  <si>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</si>
  <si>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</si>
  <si>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</si>
  <si>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</si>
  <si>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</si>
  <si>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</si>
  <si>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</si>
  <si>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</si>
  <si>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</si>
  <si>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</si>
  <si>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</si>
  <si>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</si>
  <si>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</si>
  <si>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</si>
  <si>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</si>
  <si>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</si>
  <si>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</si>
  <si>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</si>
  <si>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</si>
  <si>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</si>
  <si>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</si>
  <si>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</si>
  <si>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</si>
  <si>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</si>
  <si>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</si>
  <si>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</si>
  <si>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</si>
  <si>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</si>
  <si>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</si>
  <si>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</si>
  <si>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</si>
  <si>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</si>
  <si>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</si>
  <si>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</si>
  <si>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</si>
  <si>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</si>
  <si>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</si>
  <si>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</si>
  <si>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</si>
  <si>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</si>
  <si>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</si>
  <si>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</si>
  <si>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</si>
  <si>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</si>
  <si>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</si>
  <si>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</si>
  <si>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</si>
  <si>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</si>
  <si>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</si>
  <si>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</si>
  <si>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</si>
  <si>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</si>
  <si>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</si>
  <si>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</si>
  <si>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</si>
  <si>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</si>
  <si>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</si>
  <si>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</si>
  <si>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</si>
  <si>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</si>
  <si>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</si>
  <si>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</si>
  <si>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</si>
  <si>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</si>
  <si>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</si>
  <si>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</si>
  <si>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</si>
  <si>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</si>
  <si>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</si>
  <si>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</si>
  <si>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</si>
  <si>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</si>
  <si>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</si>
  <si>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</si>
  <si>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</si>
  <si>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</si>
  <si>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</si>
  <si>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</si>
  <si>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</si>
  <si>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</si>
  <si>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</si>
  <si>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</si>
  <si>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</si>
  <si>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</si>
  <si>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</si>
  <si>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</si>
  <si>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</si>
  <si>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</si>
  <si>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</si>
  <si>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</si>
  <si>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</si>
  <si>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</si>
  <si>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</si>
  <si>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</si>
  <si>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</si>
  <si>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</si>
  <si>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</si>
  <si>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</si>
  <si>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</si>
  <si>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</si>
  <si>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</si>
  <si>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</si>
  <si>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</si>
  <si>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</si>
  <si>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</si>
  <si>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</si>
  <si>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</si>
  <si>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</si>
  <si>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</si>
  <si>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</si>
  <si>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</si>
  <si>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</si>
  <si>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</si>
  <si>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</si>
  <si>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</si>
  <si>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</si>
  <si>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</si>
  <si>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</si>
  <si>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</si>
  <si>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</si>
  <si>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</si>
  <si>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</si>
  <si>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</si>
  <si>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</si>
  <si>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</si>
  <si>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</si>
  <si>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</si>
  <si>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</si>
  <si>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</si>
  <si>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</si>
  <si>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</si>
  <si>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</si>
  <si>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</si>
  <si>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</si>
  <si>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</si>
  <si>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</si>
  <si>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</si>
  <si>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</si>
  <si>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</si>
  <si>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</si>
  <si>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</si>
  <si>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</si>
  <si>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</si>
  <si>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</si>
  <si>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</si>
  <si>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</si>
  <si>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</si>
  <si>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</si>
  <si>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</si>
  <si>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</si>
  <si>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</si>
  <si>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</si>
  <si>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</si>
  <si>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</si>
  <si>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</si>
  <si>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</si>
  <si>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</si>
  <si>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</si>
  <si>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</si>
  <si>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</si>
  <si>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</si>
  <si>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</si>
  <si>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</si>
  <si>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</si>
  <si>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</si>
  <si>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</si>
  <si>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</si>
  <si>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</si>
  <si>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</si>
  <si>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</si>
  <si>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</si>
  <si>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</si>
  <si>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</si>
  <si>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</si>
  <si>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</si>
  <si>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</si>
  <si>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</si>
  <si>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</si>
  <si>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</si>
  <si>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</si>
  <si>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</si>
  <si>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</si>
  <si>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</si>
  <si>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</si>
  <si>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</si>
  <si>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</si>
  <si>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</si>
  <si>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</si>
  <si>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</si>
  <si>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</si>
  <si>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</si>
  <si>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</si>
  <si>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</si>
  <si>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</si>
  <si>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</si>
  <si>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</si>
  <si>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</si>
  <si>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</si>
  <si>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</si>
  <si>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</si>
  <si>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</si>
  <si>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</si>
  <si>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</si>
  <si>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</si>
  <si>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</si>
  <si>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</si>
  <si>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</si>
  <si>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</si>
  <si>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</si>
  <si>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</si>
  <si>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</si>
  <si>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</si>
  <si>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</si>
  <si>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</si>
  <si>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</si>
  <si>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</si>
  <si>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</si>
  <si>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</si>
  <si>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</si>
  <si>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</si>
  <si>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</si>
  <si>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</si>
  <si>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</si>
  <si>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</si>
  <si>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</si>
  <si>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</si>
  <si>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</si>
  <si>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</si>
  <si>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</si>
  <si>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</si>
  <si>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</si>
  <si>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</si>
  <si>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</si>
  <si>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</si>
  <si>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</si>
  <si>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</si>
  <si>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</si>
  <si>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</si>
  <si>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</si>
  <si>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</si>
  <si>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</si>
  <si>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</si>
  <si>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</si>
  <si>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</si>
  <si>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</si>
  <si>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</si>
  <si>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</si>
  <si>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</si>
  <si>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</si>
  <si>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</si>
  <si>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</si>
  <si>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</si>
  <si>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</si>
  <si>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</si>
  <si>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</si>
  <si>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</si>
  <si>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</si>
  <si>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</si>
  <si>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</si>
  <si>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</si>
  <si>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</si>
  <si>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</si>
  <si>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</si>
  <si>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</si>
  <si>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</si>
  <si>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</si>
  <si>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</si>
  <si>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</si>
  <si>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</si>
  <si>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</si>
  <si>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</si>
  <si>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</si>
  <si>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</si>
  <si>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</si>
  <si>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</si>
  <si>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</si>
  <si>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</si>
  <si>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</si>
  <si>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</si>
  <si>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</si>
  <si>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</si>
  <si>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</si>
  <si>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</si>
  <si>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</si>
  <si>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</si>
  <si>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</si>
  <si>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</si>
  <si>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</si>
  <si>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</si>
  <si>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</si>
  <si>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</si>
  <si>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</si>
  <si>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</si>
  <si>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</si>
  <si>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</si>
  <si>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</si>
  <si>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</si>
  <si>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</si>
  <si>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</si>
  <si>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</si>
  <si>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</si>
  <si>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</si>
  <si>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</si>
  <si>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</si>
  <si>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</si>
  <si>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</si>
  <si>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</si>
  <si>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</si>
  <si>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</si>
  <si>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</si>
  <si>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</si>
  <si>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</si>
  <si>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</si>
  <si>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</si>
  <si>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</si>
  <si>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</si>
  <si>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</si>
  <si>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</si>
  <si>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</si>
  <si>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</si>
  <si>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</si>
  <si>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</si>
  <si>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</si>
  <si>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</si>
  <si>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</si>
  <si>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</si>
  <si>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</si>
  <si>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</si>
  <si>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</si>
  <si>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</si>
  <si>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</si>
  <si>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</si>
  <si>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</si>
  <si>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</si>
  <si>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</si>
  <si>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</si>
  <si>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</si>
  <si>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</si>
  <si>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</si>
  <si>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</si>
  <si>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</si>
  <si>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</si>
  <si>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</si>
  <si>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</si>
  <si>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</si>
  <si>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</si>
  <si>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</si>
  <si>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</si>
  <si>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</si>
  <si>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</si>
  <si>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</si>
  <si>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</si>
  <si>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</si>
  <si>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</si>
  <si>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</si>
  <si>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</si>
  <si>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</si>
  <si>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</si>
  <si>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</si>
  <si>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</si>
  <si>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</si>
  <si>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</si>
  <si>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</si>
  <si>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</si>
  <si>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</si>
  <si>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</si>
  <si>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</si>
  <si>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</si>
  <si>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</si>
  <si>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</si>
  <si>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</si>
  <si>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</si>
  <si>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</si>
  <si>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</si>
  <si>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</si>
  <si>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</si>
  <si>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</si>
  <si>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</si>
  <si>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</si>
  <si>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</si>
  <si>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</si>
  <si>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</si>
  <si>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</si>
  <si>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</si>
  <si>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</si>
  <si>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</si>
  <si>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</si>
  <si>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</si>
  <si>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</si>
  <si>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</si>
  <si>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</si>
  <si>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</si>
  <si>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</si>
  <si>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</si>
  <si>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</si>
  <si>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</si>
  <si>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</si>
  <si>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</si>
  <si>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</si>
  <si>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</si>
  <si>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</si>
  <si>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</si>
  <si>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</si>
  <si>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</si>
  <si>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</si>
  <si>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</si>
  <si>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</si>
  <si>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</si>
  <si>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</si>
  <si>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</si>
  <si>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</si>
  <si>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</si>
  <si>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</si>
  <si>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</si>
  <si>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</si>
  <si>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</si>
  <si>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</si>
  <si>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</si>
  <si>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</si>
  <si>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</si>
  <si>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</si>
  <si>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</si>
  <si>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</si>
  <si>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</si>
  <si>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</si>
  <si>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</si>
  <si>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</si>
  <si>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</si>
  <si>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</si>
  <si>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</si>
  <si>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</si>
  <si>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</si>
  <si>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</si>
  <si>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</si>
  <si>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</si>
  <si>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</si>
  <si>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</si>
  <si>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</si>
  <si>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</si>
  <si>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</si>
  <si>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</si>
  <si>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</si>
  <si>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</si>
  <si>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</si>
  <si>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</si>
  <si>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</si>
  <si>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</si>
  <si>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</si>
  <si>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</si>
  <si>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</si>
  <si>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</si>
  <si>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</si>
  <si>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</si>
  <si>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</si>
  <si>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</si>
  <si>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</si>
  <si>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</si>
  <si>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</si>
  <si>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</si>
  <si>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</si>
  <si>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</si>
  <si>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</si>
  <si>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</si>
  <si>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</si>
  <si>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</si>
  <si>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</si>
  <si>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</si>
  <si>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</si>
  <si>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</si>
  <si>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</si>
  <si>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</si>
  <si>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</si>
  <si>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</si>
  <si>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</si>
  <si>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</si>
  <si>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</si>
  <si>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</si>
  <si>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</si>
  <si>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</si>
  <si>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</si>
  <si>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</si>
  <si>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</si>
  <si>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</si>
  <si>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</si>
  <si>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</si>
  <si>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</si>
  <si>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</si>
  <si>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</si>
  <si>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</si>
  <si>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</si>
  <si>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</si>
  <si>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</si>
  <si>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</si>
  <si>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</si>
  <si>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</si>
  <si>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</si>
  <si>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</si>
  <si>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</si>
  <si>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</si>
  <si>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</si>
  <si>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</si>
  <si>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</si>
  <si>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</si>
  <si>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</si>
  <si>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</si>
  <si>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</si>
  <si>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</si>
  <si>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</si>
  <si>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</si>
  <si>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</si>
  <si>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</si>
  <si>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</si>
  <si>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</si>
  <si>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</si>
  <si>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</si>
  <si>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</si>
  <si>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</si>
  <si>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</si>
  <si>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</si>
  <si>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</si>
  <si>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</si>
  <si>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</si>
  <si>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</si>
  <si>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</si>
  <si>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</si>
  <si>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</si>
  <si>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</si>
  <si>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</si>
  <si>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</si>
  <si>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</si>
  <si>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</si>
  <si>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</si>
  <si>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</si>
  <si>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</si>
  <si>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</si>
  <si>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</si>
  <si>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</si>
  <si>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</si>
  <si>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</si>
  <si>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</si>
  <si>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</si>
  <si>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</si>
  <si>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</si>
  <si>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</si>
  <si>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</si>
  <si>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</si>
  <si>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</si>
  <si>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</si>
  <si>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</si>
  <si>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</si>
  <si>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</si>
  <si>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</si>
  <si>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</si>
  <si>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</si>
  <si>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</si>
  <si>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</si>
  <si>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</si>
  <si>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</si>
  <si>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</si>
  <si>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</si>
  <si>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</si>
  <si>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</si>
  <si>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</si>
  <si>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</si>
  <si>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</si>
  <si>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</si>
  <si>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</si>
  <si>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</si>
  <si>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</si>
  <si>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</si>
  <si>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</si>
  <si>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</si>
  <si>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</si>
  <si>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</si>
  <si>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</si>
  <si>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</si>
  <si>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</si>
  <si>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</si>
  <si>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</si>
  <si>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</si>
  <si>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</si>
  <si>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</si>
  <si>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</si>
  <si>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</si>
  <si>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</si>
  <si>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</si>
  <si>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</si>
  <si>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</si>
  <si>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</si>
  <si>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</si>
  <si>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</si>
  <si>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</si>
  <si>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</si>
  <si>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</si>
  <si>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</si>
  <si>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</si>
  <si>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</si>
  <si>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</si>
  <si>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</si>
  <si>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</si>
  <si>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</si>
  <si>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</si>
  <si>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</si>
  <si>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</si>
  <si>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</si>
  <si>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</si>
  <si>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</si>
  <si>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</si>
  <si>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</si>
  <si>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</si>
  <si>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</si>
  <si>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</si>
  <si>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</si>
  <si>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</si>
  <si>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</si>
  <si>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</si>
  <si>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</si>
  <si>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</si>
  <si>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</si>
  <si>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</si>
  <si>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</si>
  <si>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</si>
  <si>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</si>
  <si>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</si>
  <si>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</si>
  <si>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</si>
  <si>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</si>
  <si>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</si>
  <si>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</si>
  <si>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</si>
  <si>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</si>
  <si>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</si>
  <si>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</si>
  <si>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</si>
  <si>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</si>
  <si>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</si>
  <si>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</si>
  <si>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</si>
  <si>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</si>
  <si>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</si>
  <si>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</si>
  <si>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</si>
  <si>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</si>
  <si>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</si>
  <si>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</si>
  <si>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</si>
  <si>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</si>
  <si>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</si>
  <si>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</si>
  <si>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</si>
  <si>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</si>
  <si>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</si>
  <si>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</si>
  <si>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</si>
  <si>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</si>
  <si>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</si>
  <si>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</si>
  <si>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</si>
  <si>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</si>
  <si>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</si>
  <si>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</si>
  <si>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</si>
  <si>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</si>
  <si>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</si>
  <si>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</si>
  <si>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</si>
  <si>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</si>
  <si>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</si>
  <si>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</si>
  <si>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</si>
  <si>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</si>
  <si>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</si>
  <si>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</si>
  <si>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</si>
  <si>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</si>
  <si>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</si>
  <si>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</si>
  <si>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</si>
  <si>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</si>
  <si>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</si>
  <si>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</si>
  <si>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</si>
  <si>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</si>
  <si>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</si>
  <si>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</si>
  <si>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</si>
  <si>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</si>
  <si>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</si>
  <si>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</si>
  <si>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</si>
  <si>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</si>
  <si>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</si>
  <si>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</si>
  <si>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</si>
  <si>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</si>
  <si>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</si>
  <si>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</si>
  <si>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</si>
  <si>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</si>
  <si>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</si>
  <si>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</si>
  <si>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</si>
  <si>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</si>
  <si>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</si>
  <si>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</si>
  <si>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</si>
  <si>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</si>
  <si>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</si>
  <si>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</si>
  <si>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</si>
  <si>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</si>
  <si>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</si>
  <si>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</si>
  <si>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</si>
  <si>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</si>
  <si>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</si>
  <si>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</si>
  <si>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</si>
  <si>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</si>
  <si>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</si>
  <si>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</si>
  <si>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</si>
  <si>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</si>
  <si>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</si>
  <si>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</si>
  <si>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</si>
  <si>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</si>
  <si>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</si>
  <si>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</si>
  <si>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</si>
  <si>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</si>
  <si>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</si>
  <si>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</si>
  <si>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</si>
  <si>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</si>
  <si>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</si>
  <si>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</si>
  <si>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</si>
  <si>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</si>
  <si>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</si>
  <si>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</si>
  <si>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</si>
  <si>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</si>
  <si>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</si>
  <si>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</si>
  <si>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</si>
  <si>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</si>
  <si>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</si>
  <si>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</si>
  <si>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</si>
  <si>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</si>
  <si>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</si>
  <si>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</si>
  <si>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</si>
  <si>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</si>
  <si>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</si>
  <si>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</si>
  <si>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</si>
  <si>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</si>
  <si>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</si>
  <si>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</si>
  <si>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</si>
  <si>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</si>
  <si>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</si>
  <si>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</si>
  <si>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</si>
  <si>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</si>
  <si>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</si>
  <si>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</si>
  <si>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</si>
  <si>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</si>
  <si>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</si>
  <si>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</si>
  <si>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</si>
  <si>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</si>
  <si>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</si>
  <si>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</si>
  <si>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</si>
  <si>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</si>
  <si>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</si>
  <si>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</si>
  <si>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</si>
  <si>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</si>
  <si>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</si>
  <si>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</si>
  <si>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</si>
  <si>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</si>
  <si>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</si>
  <si>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</si>
  <si>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</si>
  <si>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</si>
  <si>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</si>
  <si>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</si>
  <si>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</si>
  <si>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</si>
  <si>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</si>
  <si>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</si>
  <si>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</si>
  <si>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</si>
  <si>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</si>
  <si>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</si>
  <si>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</si>
  <si>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</si>
  <si>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</si>
  <si>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</si>
  <si>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</si>
  <si>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</si>
  <si>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</si>
  <si>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</si>
  <si>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</si>
  <si>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</si>
  <si>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</si>
  <si>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</si>
  <si>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</si>
  <si>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</si>
  <si>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</si>
  <si>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</si>
  <si>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</si>
  <si>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</si>
  <si>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</si>
  <si>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</si>
  <si>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</si>
  <si>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</si>
  <si>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</si>
  <si>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</si>
  <si>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</si>
  <si>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</si>
  <si>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</si>
  <si>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</si>
  <si>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</si>
  <si>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</si>
  <si>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</si>
  <si>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</si>
  <si>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</si>
  <si>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</si>
  <si>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</si>
  <si>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</si>
  <si>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</si>
  <si>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</si>
  <si>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</si>
  <si>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</si>
  <si>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</si>
  <si>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</si>
  <si>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</si>
  <si>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</si>
  <si>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</si>
  <si>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</si>
  <si>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</si>
  <si>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</si>
  <si>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</si>
  <si>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</si>
  <si>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</si>
  <si>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</si>
  <si>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</si>
  <si>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</si>
  <si>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</si>
  <si>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</si>
  <si>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</si>
  <si>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</si>
  <si>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</si>
  <si>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</si>
  <si>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</si>
  <si>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</si>
  <si>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</si>
  <si>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</si>
  <si>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</si>
  <si>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</si>
  <si>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</si>
  <si>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</si>
  <si>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</si>
  <si>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</si>
  <si>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</si>
  <si>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</si>
  <si>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</si>
  <si>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</si>
  <si>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</si>
  <si>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</si>
  <si>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</si>
  <si>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</si>
  <si>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</si>
  <si>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</si>
  <si>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</si>
  <si>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</si>
  <si>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</si>
  <si>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</si>
  <si>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</si>
  <si>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</si>
  <si>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</si>
  <si>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</si>
  <si>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</si>
  <si>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</si>
  <si>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</si>
  <si>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</si>
  <si>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</si>
  <si>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</si>
  <si>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</si>
  <si>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</si>
  <si>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</si>
  <si>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</si>
  <si>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</si>
  <si>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</si>
  <si>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</si>
  <si>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</si>
  <si>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</si>
  <si>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</si>
  <si>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</si>
  <si>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</si>
  <si>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</si>
  <si>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</si>
  <si>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</si>
  <si>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</si>
  <si>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</si>
  <si>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</si>
  <si>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</si>
  <si>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</si>
  <si>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</si>
  <si>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</si>
  <si>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</si>
  <si>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</si>
  <si>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</si>
  <si>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</si>
  <si>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</si>
  <si>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</si>
  <si>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</si>
  <si>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</si>
  <si>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</si>
  <si>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</si>
  <si>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</si>
  <si>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</si>
  <si>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</si>
  <si>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</si>
  <si>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</si>
  <si>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</si>
  <si>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</si>
  <si>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</si>
  <si>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</si>
  <si>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</si>
  <si>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</si>
  <si>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</si>
  <si>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</si>
  <si>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</si>
  <si>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</si>
  <si>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</si>
  <si>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</si>
  <si>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</si>
  <si>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</si>
  <si>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</si>
  <si>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</si>
  <si>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</si>
  <si>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</si>
  <si>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</si>
  <si>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</si>
  <si>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</si>
  <si>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</si>
  <si>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</si>
  <si>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</si>
  <si>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</si>
  <si>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</si>
  <si>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</si>
  <si>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</si>
  <si>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</si>
  <si>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</si>
  <si>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</si>
  <si>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</si>
  <si>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</si>
  <si>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</si>
  <si>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</si>
  <si>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</si>
  <si>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</si>
  <si>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</si>
  <si>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</si>
  <si>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</si>
  <si>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</si>
  <si>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</si>
  <si>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</si>
  <si>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</si>
  <si>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</si>
  <si>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</si>
  <si>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</si>
  <si>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</si>
  <si>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</si>
  <si>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</si>
  <si>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</si>
  <si>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</si>
  <si>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</si>
  <si>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</si>
  <si>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</si>
  <si>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</si>
  <si>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</si>
  <si>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</si>
  <si>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</si>
  <si>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</si>
  <si>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</si>
  <si>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</si>
  <si>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</si>
  <si>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</si>
  <si>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</si>
  <si>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</si>
  <si>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</si>
  <si>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</si>
  <si>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</si>
  <si>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</si>
  <si>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</si>
  <si>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</si>
  <si>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</si>
  <si>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</si>
  <si>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</si>
  <si>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</si>
  <si>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</si>
  <si>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</si>
  <si>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</si>
  <si>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</si>
  <si>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</si>
  <si>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</si>
  <si>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</si>
  <si>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</si>
  <si>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</si>
  <si>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</si>
  <si>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</si>
  <si>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</si>
  <si>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</si>
  <si>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</si>
  <si>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</si>
  <si>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</si>
  <si>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</si>
  <si>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</si>
  <si>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</si>
  <si>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</si>
  <si>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</si>
  <si>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</si>
  <si>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</si>
  <si>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</si>
  <si>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</si>
  <si>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</si>
  <si>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</si>
  <si>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</si>
  <si>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</si>
  <si>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</si>
  <si>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</si>
  <si>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</si>
  <si>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</si>
  <si>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</si>
  <si>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</si>
  <si>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</si>
  <si>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</si>
  <si>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</si>
  <si>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</si>
  <si>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</si>
  <si>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</si>
  <si>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</si>
  <si>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</si>
  <si>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</si>
  <si>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</si>
  <si>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</si>
  <si>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</si>
  <si>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</si>
  <si>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</si>
  <si>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</si>
  <si>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</si>
  <si>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</si>
  <si>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</si>
  <si>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</si>
  <si>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</si>
  <si>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</si>
  <si>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</si>
  <si>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</si>
  <si>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</si>
  <si>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</si>
  <si>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</si>
  <si>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</si>
  <si>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</si>
  <si>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</si>
  <si>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</si>
  <si>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</si>
  <si>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</si>
  <si>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</si>
  <si>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</si>
  <si>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</si>
  <si>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</si>
  <si>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</si>
  <si>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</si>
  <si>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</si>
  <si>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</si>
  <si>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</si>
  <si>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</si>
  <si>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</si>
  <si>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</si>
  <si>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</si>
  <si>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</si>
  <si>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</si>
  <si>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</si>
  <si>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</si>
  <si>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</si>
  <si>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</si>
  <si>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</si>
  <si>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</si>
  <si>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</si>
  <si>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</si>
  <si>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</si>
  <si>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</si>
  <si>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</si>
  <si>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</si>
  <si>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</si>
  <si>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</si>
  <si>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</si>
  <si>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</si>
  <si>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</si>
  <si>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</si>
  <si>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</si>
  <si>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</si>
  <si>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</si>
  <si>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</si>
  <si>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</si>
  <si>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</si>
  <si>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</si>
  <si>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</si>
  <si>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</si>
  <si>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</si>
  <si>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</si>
  <si>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</si>
  <si>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</si>
  <si>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</si>
  <si>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</si>
  <si>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</si>
  <si>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</si>
  <si>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</si>
  <si>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</si>
  <si>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</si>
  <si>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</si>
  <si>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</si>
  <si>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</si>
  <si>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</si>
  <si>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</si>
  <si>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</si>
  <si>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</si>
  <si>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</si>
  <si>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</si>
  <si>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</si>
  <si>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</si>
  <si>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</si>
  <si>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</si>
  <si>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</si>
  <si>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</si>
  <si>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</si>
  <si>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</si>
  <si>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</si>
  <si>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</si>
  <si>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</si>
  <si>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</si>
  <si>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</si>
  <si>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</si>
  <si>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</si>
  <si>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</si>
  <si>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</si>
  <si>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</si>
  <si>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</si>
  <si>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</si>
  <si>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</si>
  <si>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</si>
  <si>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</si>
  <si>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</si>
  <si>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</si>
  <si>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</si>
  <si>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</si>
  <si>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</si>
  <si>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</si>
  <si>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</si>
  <si>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</si>
  <si>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</si>
  <si>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</si>
  <si>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</si>
  <si>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</si>
  <si>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</si>
  <si>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</si>
  <si>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</si>
  <si>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</si>
  <si>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</si>
  <si>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</si>
  <si>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</si>
  <si>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</si>
  <si>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</si>
  <si>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</si>
  <si>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</si>
  <si>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</si>
  <si>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</si>
  <si>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</si>
  <si>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</si>
  <si>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</si>
  <si>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</si>
  <si>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</si>
  <si>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</si>
  <si>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</si>
  <si>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</si>
  <si>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</si>
  <si>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</si>
  <si>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</si>
  <si>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</si>
  <si>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</si>
  <si>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</si>
  <si>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</si>
  <si>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</si>
  <si>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</si>
  <si>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</si>
  <si>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</si>
  <si>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</si>
  <si>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</si>
  <si>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</si>
  <si>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</si>
  <si>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</si>
  <si>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</si>
  <si>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</si>
  <si>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</si>
  <si>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</si>
  <si>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</si>
  <si>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</si>
  <si>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</si>
  <si>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</si>
  <si>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</si>
  <si>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</si>
  <si>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</si>
  <si>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</si>
  <si>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</si>
  <si>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</si>
  <si>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</si>
  <si>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</si>
  <si>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</si>
  <si>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</si>
  <si>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</si>
  <si>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</si>
  <si>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</si>
  <si>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</si>
  <si>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</si>
  <si>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</si>
  <si>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</si>
  <si>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</si>
  <si>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</si>
  <si>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</si>
  <si>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</si>
  <si>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</si>
  <si>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</si>
  <si>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</si>
  <si>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</si>
  <si>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</si>
  <si>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</si>
  <si>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</si>
  <si>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</si>
  <si>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</si>
  <si>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</si>
  <si>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</si>
  <si>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</si>
  <si>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</si>
  <si>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</si>
  <si>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</si>
  <si>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</si>
  <si>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</si>
  <si>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</si>
  <si>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</si>
  <si>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</si>
  <si>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</si>
  <si>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</si>
  <si>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</si>
  <si>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</si>
  <si>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</si>
  <si>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</si>
  <si>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</si>
  <si>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</si>
  <si>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</si>
  <si>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</si>
  <si>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</si>
  <si>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</si>
  <si>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</si>
  <si>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</si>
  <si>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</si>
  <si>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</si>
  <si>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</si>
  <si>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</si>
  <si>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</si>
  <si>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</si>
  <si>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</si>
  <si>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</si>
  <si>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</si>
  <si>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</si>
  <si>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</si>
  <si>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</si>
  <si>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</si>
  <si>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</si>
  <si>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</si>
  <si>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</si>
  <si>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</si>
  <si>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</si>
  <si>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</si>
  <si>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</si>
  <si>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</si>
  <si>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</si>
  <si>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</si>
  <si>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</si>
  <si>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</si>
  <si>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</si>
  <si>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</si>
  <si>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</si>
  <si>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</si>
  <si>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</si>
  <si>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</si>
  <si>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</si>
  <si>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</si>
  <si>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</si>
  <si>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</si>
  <si>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</si>
  <si>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</si>
  <si>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</si>
  <si>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</si>
  <si>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</si>
  <si>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</si>
  <si>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</si>
  <si>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</si>
  <si>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</si>
  <si>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</si>
  <si>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</si>
  <si>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</si>
  <si>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</si>
  <si>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</si>
  <si>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</si>
  <si>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</si>
  <si>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</si>
  <si>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</si>
  <si>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</si>
  <si>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</si>
  <si>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</si>
  <si>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</si>
  <si>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</si>
  <si>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</si>
  <si>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</si>
  <si>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</si>
  <si>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</si>
  <si>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</si>
  <si>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</si>
  <si>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</si>
  <si>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</si>
  <si>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</si>
  <si>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</si>
  <si>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</si>
  <si>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</si>
  <si>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</si>
  <si>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</si>
  <si>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</si>
  <si>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</si>
  <si>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</si>
  <si>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</si>
  <si>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</si>
  <si>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</si>
  <si>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</si>
  <si>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</si>
  <si>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</si>
  <si>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</si>
  <si>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</si>
  <si>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</si>
  <si>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</si>
  <si>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</si>
  <si>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</si>
  <si>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</si>
  <si>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</si>
  <si>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</si>
  <si>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</si>
  <si>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</si>
  <si>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</si>
  <si>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</si>
  <si>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</si>
  <si>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</si>
  <si>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</si>
  <si>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</si>
  <si>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</si>
  <si>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</si>
  <si>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</si>
  <si>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</si>
  <si>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</si>
  <si>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</si>
  <si>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</si>
  <si>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</si>
  <si>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</si>
  <si>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</si>
  <si>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</si>
  <si>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</si>
  <si>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</si>
  <si>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</si>
  <si>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</si>
  <si>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</si>
  <si>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</si>
  <si>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</si>
  <si>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</si>
  <si>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</si>
  <si>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</si>
  <si>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</si>
  <si>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</si>
  <si>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</si>
  <si>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</si>
  <si>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</si>
  <si>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</si>
  <si>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</si>
  <si>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</si>
  <si>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</si>
  <si>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</si>
  <si>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</si>
  <si>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</si>
  <si>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</si>
  <si>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</si>
  <si>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</si>
  <si>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</si>
  <si>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</si>
  <si>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</si>
  <si>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</si>
  <si>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</si>
  <si>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</si>
  <si>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</si>
  <si>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</si>
  <si>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</si>
  <si>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</si>
  <si>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</si>
  <si>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</si>
  <si>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</si>
  <si>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</si>
  <si>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</si>
  <si>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</si>
  <si>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</si>
  <si>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</si>
  <si>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</si>
  <si>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</si>
  <si>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</si>
  <si>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</si>
  <si>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</si>
  <si>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</si>
  <si>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</si>
  <si>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</si>
  <si>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</si>
  <si>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</si>
  <si>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</si>
  <si>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</si>
  <si>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</si>
  <si>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</si>
  <si>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</si>
  <si>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</si>
  <si>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</si>
  <si>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</si>
  <si>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</si>
  <si>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</si>
  <si>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</si>
  <si>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</si>
  <si>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</si>
  <si>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</si>
  <si>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</si>
  <si>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</si>
  <si>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</si>
  <si>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</si>
  <si>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</si>
  <si>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</si>
  <si>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</si>
  <si>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</si>
  <si>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</si>
  <si>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</si>
  <si>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</si>
  <si>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</si>
  <si>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</si>
  <si>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</si>
  <si>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</si>
  <si>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</si>
  <si>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</si>
  <si>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</si>
  <si>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</si>
  <si>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</si>
  <si>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</si>
  <si>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</si>
  <si>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</si>
  <si>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</si>
  <si>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</si>
  <si>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</si>
  <si>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</si>
  <si>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</si>
  <si>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</si>
  <si>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</si>
  <si>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</si>
  <si>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</si>
  <si>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</si>
  <si>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</si>
  <si>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</si>
  <si>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</si>
  <si>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</si>
  <si>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</si>
  <si>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</si>
  <si>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</si>
  <si>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</si>
  <si>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</si>
  <si>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</si>
  <si>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</si>
  <si>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</si>
  <si>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</si>
  <si>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</si>
  <si>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</si>
  <si>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</si>
  <si>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</si>
  <si>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</si>
  <si>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</si>
  <si>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</si>
  <si>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</si>
  <si>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</si>
  <si>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</si>
  <si>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</si>
  <si>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</si>
  <si>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</si>
  <si>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</si>
  <si>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</si>
  <si>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</si>
  <si>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</si>
  <si>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</si>
  <si>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</si>
  <si>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</si>
  <si>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</si>
  <si>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</si>
  <si>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</si>
  <si>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</si>
  <si>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</si>
  <si>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</si>
  <si>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</si>
  <si>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</si>
  <si>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</si>
  <si>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</si>
  <si>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</si>
  <si>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</si>
  <si>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</si>
  <si>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</si>
  <si>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</si>
  <si>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</si>
  <si>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</si>
  <si>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</si>
  <si>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</si>
  <si>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</si>
  <si>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</si>
  <si>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</si>
  <si>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</si>
  <si>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</si>
  <si>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</si>
  <si>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</si>
  <si>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</si>
  <si>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</si>
  <si>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</si>
  <si>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</si>
  <si>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</si>
  <si>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</si>
  <si>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</si>
  <si>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</si>
  <si>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</si>
  <si>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</si>
  <si>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</si>
  <si>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</si>
  <si>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</si>
  <si>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</si>
  <si>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</si>
  <si>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</si>
  <si>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</si>
  <si>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</si>
  <si>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</si>
  <si>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</si>
  <si>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</si>
  <si>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</si>
  <si>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</si>
  <si>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</si>
  <si>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</si>
  <si>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</si>
  <si>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</si>
  <si>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</si>
  <si>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</si>
  <si>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</si>
  <si>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</si>
  <si>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</si>
  <si>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</si>
  <si>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</si>
  <si>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</si>
  <si>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</si>
  <si>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</si>
  <si>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</si>
  <si>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</si>
  <si>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</si>
  <si>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</si>
  <si>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</si>
  <si>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</si>
  <si>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</si>
  <si>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</si>
  <si>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</si>
  <si>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</si>
  <si>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</si>
  <si>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</si>
  <si>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</si>
  <si>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</si>
  <si>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</si>
  <si>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</si>
  <si>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</si>
  <si>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</si>
  <si>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</si>
  <si>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</si>
  <si>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</si>
  <si>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</si>
  <si>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</si>
  <si>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</si>
  <si>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</si>
  <si>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</si>
  <si>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</si>
  <si>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</si>
  <si>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</si>
  <si>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</si>
  <si>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</si>
  <si>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</si>
  <si>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</si>
  <si>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</si>
  <si>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</si>
  <si>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</si>
  <si>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</si>
  <si>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</si>
  <si>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</si>
  <si>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</si>
  <si>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</si>
  <si>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</si>
  <si>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</si>
  <si>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</si>
  <si>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</si>
  <si>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</si>
  <si>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</si>
  <si>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</si>
  <si>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</si>
  <si>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</si>
  <si>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</si>
  <si>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</si>
  <si>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</si>
  <si>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</si>
  <si>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</si>
  <si>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</si>
  <si>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</si>
  <si>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</si>
  <si>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</si>
  <si>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</si>
  <si>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</si>
  <si>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</si>
  <si>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</si>
  <si>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</si>
  <si>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</si>
  <si>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</si>
  <si>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</si>
  <si>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</si>
  <si>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</si>
  <si>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</si>
  <si>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</si>
  <si>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</si>
  <si>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</si>
  <si>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</si>
  <si>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</si>
  <si>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</si>
  <si>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</si>
  <si>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</si>
  <si>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</si>
  <si>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</si>
  <si>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</si>
  <si>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</si>
  <si>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</si>
  <si>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</si>
  <si>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</si>
  <si>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</si>
  <si>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</si>
  <si>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</si>
  <si>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</si>
  <si>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</si>
  <si>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</si>
  <si>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</si>
  <si>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</si>
  <si>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</si>
  <si>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</si>
  <si>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</si>
  <si>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</si>
  <si>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</si>
  <si>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</si>
  <si>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</si>
  <si>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</si>
  <si>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</si>
  <si>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</si>
  <si>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</si>
  <si>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</si>
  <si>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</si>
  <si>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</si>
  <si>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</si>
  <si>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</si>
  <si>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</si>
  <si>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</si>
  <si>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</si>
  <si>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</si>
  <si>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</si>
  <si>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</si>
  <si>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</si>
  <si>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</si>
  <si>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</si>
  <si>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</si>
  <si>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</si>
  <si>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</si>
  <si>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</si>
  <si>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</si>
  <si>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</si>
  <si>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</si>
  <si>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</si>
  <si>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</si>
  <si>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</si>
  <si>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</si>
  <si>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</si>
  <si>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</si>
  <si>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</si>
  <si>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</si>
  <si>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</si>
  <si>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</si>
  <si>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</si>
  <si>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</si>
  <si>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</si>
  <si>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</si>
  <si>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</si>
  <si>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</si>
  <si>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</si>
  <si>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</si>
  <si>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</si>
  <si>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</si>
  <si>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</si>
  <si>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</si>
  <si>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</si>
  <si>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</si>
  <si>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</si>
  <si>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</si>
  <si>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</si>
  <si>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</si>
  <si>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</si>
  <si>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</si>
  <si>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</si>
  <si>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</si>
  <si>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</si>
  <si>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</si>
  <si>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</si>
  <si>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</si>
  <si>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</si>
  <si>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</si>
  <si>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</si>
  <si>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</si>
  <si>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</si>
  <si>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</si>
  <si>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</si>
  <si>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</si>
  <si>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</si>
  <si>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</si>
  <si>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</si>
  <si>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</si>
  <si>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</si>
  <si>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</si>
  <si>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</si>
  <si>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</si>
  <si>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</si>
  <si>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</si>
  <si>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</si>
  <si>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</si>
  <si>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</si>
  <si>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</si>
  <si>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</si>
  <si>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</si>
  <si>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</si>
  <si>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</si>
  <si>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</si>
  <si>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</si>
  <si>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</si>
  <si>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</si>
  <si>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</si>
  <si>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</si>
  <si>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</si>
  <si>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</si>
  <si>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</si>
  <si>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</si>
  <si>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</si>
  <si>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</si>
  <si>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</si>
  <si>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</si>
  <si>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</si>
  <si>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</si>
  <si>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</si>
  <si>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</si>
  <si>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</si>
  <si>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</si>
  <si>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</si>
  <si>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</si>
  <si>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</si>
  <si>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</si>
  <si>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</si>
  <si>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</si>
  <si>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</si>
  <si>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</si>
  <si>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</si>
  <si>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</si>
  <si>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</si>
  <si>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</si>
  <si>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</si>
  <si>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</si>
  <si>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</si>
  <si>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</si>
  <si>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</si>
  <si>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</si>
  <si>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</si>
  <si>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</si>
  <si>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</si>
  <si>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</si>
  <si>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</si>
  <si>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</si>
  <si>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</si>
  <si>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</si>
  <si>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</si>
  <si>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</si>
  <si>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</si>
  <si>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</si>
  <si>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</si>
  <si>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</si>
  <si>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</si>
  <si>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</si>
  <si>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</si>
  <si>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</si>
  <si>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</si>
  <si>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</si>
  <si>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</si>
  <si>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</si>
  <si>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</si>
  <si>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</si>
  <si>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</si>
  <si>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</si>
  <si>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</si>
  <si>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</si>
  <si>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</si>
  <si>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</si>
  <si>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</si>
  <si>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</si>
  <si>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</si>
  <si>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</si>
  <si>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</si>
  <si>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</si>
  <si>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</si>
  <si>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</si>
  <si>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</si>
  <si>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</si>
  <si>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</si>
  <si>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</si>
  <si>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</si>
  <si>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</si>
  <si>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</si>
  <si>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</si>
  <si>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</si>
  <si>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</si>
  <si>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</si>
  <si>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</si>
  <si>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</si>
  <si>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</si>
  <si>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</si>
  <si>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</si>
  <si>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</si>
  <si>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</si>
  <si>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</si>
  <si>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</si>
  <si>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</si>
  <si>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</si>
  <si>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</si>
  <si>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</si>
  <si>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</si>
  <si>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</si>
  <si>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</si>
  <si>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</si>
  <si>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</si>
  <si>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</si>
  <si>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</si>
  <si>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</si>
  <si>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</si>
  <si>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</si>
  <si>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</si>
  <si>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</si>
  <si>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</si>
  <si>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</si>
  <si>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</si>
  <si>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</si>
  <si>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</si>
  <si>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</si>
  <si>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</si>
  <si>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</si>
  <si>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</si>
  <si>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</si>
  <si>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</si>
  <si>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</si>
  <si>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</si>
  <si>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</si>
  <si>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</si>
  <si>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</si>
  <si>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</si>
  <si>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</si>
  <si>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</si>
  <si>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</si>
  <si>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</si>
  <si>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</si>
  <si>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</si>
  <si>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</si>
  <si>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</si>
  <si>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</si>
  <si>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</si>
  <si>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</si>
  <si>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</si>
  <si>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</si>
  <si>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</si>
  <si>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</si>
  <si>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</si>
  <si>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</si>
  <si>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</si>
  <si>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</si>
  <si>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</si>
  <si>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</si>
  <si>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</si>
  <si>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</si>
  <si>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</si>
  <si>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</si>
  <si>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</si>
  <si>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</si>
  <si>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</si>
  <si>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</si>
  <si>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</si>
  <si>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</si>
  <si>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</si>
  <si>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</si>
  <si>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</si>
  <si>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</si>
  <si>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</si>
  <si>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</si>
  <si>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</si>
  <si>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</si>
  <si>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</si>
  <si>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</si>
  <si>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</si>
  <si>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</si>
  <si>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</si>
  <si>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</si>
  <si>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</si>
  <si>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</si>
  <si>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</si>
  <si>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</si>
  <si>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</si>
  <si>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</si>
  <si>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</si>
  <si>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</si>
  <si>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</si>
  <si>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</si>
  <si>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</si>
  <si>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</si>
  <si>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</si>
  <si>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</si>
  <si>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</si>
  <si>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</si>
  <si>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</si>
  <si>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</si>
  <si>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</si>
  <si>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</si>
  <si>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</si>
  <si>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</si>
  <si>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</si>
  <si>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</si>
  <si>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</si>
  <si>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</si>
  <si>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</si>
  <si>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</si>
  <si>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</si>
  <si>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</si>
  <si>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</si>
  <si>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</si>
  <si>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</si>
  <si>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</si>
  <si>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</si>
  <si>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</si>
  <si>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</si>
  <si>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</si>
  <si>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</si>
  <si>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</si>
  <si>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</si>
  <si>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</si>
  <si>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</si>
  <si>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</si>
  <si>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</si>
  <si>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</si>
  <si>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</si>
  <si>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</si>
  <si>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</si>
  <si>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</si>
  <si>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</si>
  <si>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</si>
  <si>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</si>
  <si>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</si>
  <si>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</si>
  <si>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</si>
  <si>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</si>
  <si>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</si>
  <si>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</si>
  <si>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</si>
  <si>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</si>
  <si>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</si>
  <si>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</si>
  <si>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</si>
  <si>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</si>
  <si>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</si>
  <si>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</si>
  <si>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</si>
  <si>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</si>
  <si>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</si>
  <si>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</si>
  <si>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</si>
  <si>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</si>
  <si>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</si>
  <si>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</si>
  <si>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</si>
  <si>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</si>
  <si>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</si>
  <si>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</si>
  <si>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</si>
  <si>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</si>
  <si>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</si>
  <si>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</si>
  <si>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</si>
  <si>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</si>
  <si>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</si>
  <si>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</si>
  <si>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</si>
  <si>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</si>
  <si>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</si>
  <si>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</si>
  <si>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</si>
  <si>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</si>
  <si>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</si>
  <si>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</si>
  <si>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</si>
  <si>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</si>
  <si>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</si>
  <si>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</si>
  <si>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</si>
  <si>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</si>
  <si>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</si>
  <si>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</si>
  <si>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</si>
  <si>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</si>
  <si>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</si>
  <si>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</si>
  <si>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</si>
  <si>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</si>
  <si>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</si>
  <si>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</si>
  <si>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</si>
  <si>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</si>
  <si>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</si>
  <si>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</si>
  <si>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</si>
  <si>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</si>
  <si>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</si>
  <si>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</si>
  <si>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</si>
  <si>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</si>
  <si>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</si>
  <si>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</si>
  <si>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</si>
  <si>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</si>
  <si>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</si>
  <si>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</si>
  <si>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</si>
  <si>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</si>
  <si>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</si>
  <si>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</si>
  <si>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</si>
  <si>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</si>
  <si>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</si>
  <si>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</si>
  <si>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</si>
  <si>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</si>
  <si>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</si>
  <si>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</si>
  <si>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</si>
  <si>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</si>
  <si>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</si>
  <si>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</si>
  <si>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</si>
  <si>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</si>
  <si>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</si>
  <si>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</si>
  <si>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</si>
  <si>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</si>
  <si>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</si>
  <si>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</si>
  <si>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</si>
  <si>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</si>
  <si>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</si>
  <si>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</si>
  <si>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</si>
  <si>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</si>
  <si>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</si>
  <si>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</si>
  <si>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</si>
  <si>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</si>
  <si>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</si>
  <si>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</si>
  <si>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</si>
  <si>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</si>
  <si>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</si>
  <si>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</si>
  <si>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</si>
  <si>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</si>
  <si>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</si>
  <si>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</si>
  <si>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</si>
  <si>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</si>
  <si>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</si>
  <si>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</si>
  <si>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</si>
  <si>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</si>
  <si>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</si>
  <si>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</si>
  <si>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</si>
  <si>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</si>
  <si>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</si>
  <si>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</si>
  <si>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</si>
  <si>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</si>
  <si>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</si>
  <si>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</si>
  <si>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</si>
  <si>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</si>
  <si>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</si>
  <si>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</si>
  <si>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</si>
  <si>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</si>
  <si>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</si>
  <si>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</si>
  <si>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</si>
  <si>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</si>
  <si>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</si>
  <si>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</si>
  <si>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</si>
  <si>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</si>
  <si>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</si>
  <si>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</si>
  <si>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</si>
  <si>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</si>
  <si>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</si>
  <si>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</si>
  <si>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</si>
  <si>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</si>
  <si>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</si>
  <si>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</si>
  <si>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</si>
  <si>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</si>
  <si>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</si>
  <si>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</si>
  <si>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</si>
  <si>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</si>
  <si>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</si>
  <si>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</si>
  <si>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</si>
  <si>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</si>
  <si>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</si>
  <si>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</si>
  <si>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</si>
  <si>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</si>
  <si>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</si>
  <si>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</si>
  <si>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</si>
  <si>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</si>
  <si>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</si>
  <si>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</si>
  <si>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</si>
  <si>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</si>
  <si>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</si>
  <si>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</si>
  <si>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</si>
  <si>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</si>
  <si>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</si>
  <si>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</si>
  <si>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</si>
  <si>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</si>
  <si>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</si>
  <si>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</si>
  <si>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</si>
  <si>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</si>
  <si>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</si>
  <si>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</si>
  <si>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</si>
  <si>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</si>
  <si>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</si>
  <si>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</si>
  <si>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</si>
  <si>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</si>
  <si>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</si>
  <si>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</si>
  <si>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</si>
  <si>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</si>
  <si>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</si>
  <si>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</si>
  <si>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</si>
  <si>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</si>
  <si>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</si>
  <si>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</si>
  <si>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</si>
  <si>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</si>
  <si>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</si>
  <si>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</si>
  <si>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</si>
  <si>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</si>
  <si>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</si>
  <si>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</si>
  <si>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</si>
  <si>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</si>
  <si>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</si>
  <si>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</si>
  <si>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</si>
  <si>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</si>
  <si>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</si>
  <si>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</si>
  <si>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</si>
  <si>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</si>
  <si>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</si>
  <si>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</si>
  <si>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</si>
  <si>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</si>
  <si>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</si>
  <si>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</si>
  <si>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</si>
  <si>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</si>
  <si>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</si>
  <si>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</si>
  <si>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</si>
  <si>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</si>
  <si>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</si>
  <si>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</si>
  <si>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</si>
  <si>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</si>
  <si>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</si>
  <si>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</si>
  <si>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</si>
  <si>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</si>
  <si>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</si>
  <si>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</si>
  <si>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</si>
  <si>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</si>
  <si>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</si>
  <si>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</si>
  <si>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</si>
  <si>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</si>
  <si>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</si>
  <si>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</si>
  <si>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</si>
  <si>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</si>
  <si>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</si>
  <si>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</si>
  <si>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</si>
  <si>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</si>
  <si>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</si>
  <si>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</si>
  <si>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</si>
  <si>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</si>
  <si>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</si>
  <si>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</si>
  <si>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</si>
  <si>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</si>
  <si>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</si>
  <si>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</si>
  <si>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</si>
  <si>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</si>
  <si>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</si>
  <si>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</si>
  <si>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</si>
  <si>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</si>
  <si>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</si>
  <si>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</si>
  <si>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</si>
  <si>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</si>
  <si>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</si>
  <si>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</si>
  <si>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</si>
  <si>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</si>
  <si>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</si>
  <si>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</si>
  <si>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</si>
  <si>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</si>
  <si>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</si>
  <si>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</si>
  <si>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</si>
  <si>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</si>
  <si>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</si>
  <si>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</si>
  <si>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</si>
  <si>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</si>
  <si>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</si>
  <si>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</si>
  <si>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</si>
  <si>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</si>
  <si>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</si>
  <si>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</si>
  <si>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</si>
  <si>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</si>
  <si>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</si>
  <si>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</si>
  <si>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</si>
  <si>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</si>
  <si>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</si>
  <si>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</si>
  <si>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</si>
  <si>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</si>
  <si>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</si>
  <si>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</si>
  <si>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</si>
  <si>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</si>
  <si>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</si>
  <si>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</si>
  <si>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</si>
  <si>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</si>
  <si>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</si>
  <si>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</si>
  <si>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</si>
  <si>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</si>
  <si>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</si>
  <si>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</si>
  <si>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</si>
  <si>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</si>
  <si>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</si>
  <si>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</si>
  <si>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</si>
  <si>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</si>
  <si>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</si>
  <si>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</si>
  <si>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</si>
  <si>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</si>
  <si>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</si>
  <si>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</si>
  <si>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</si>
  <si>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</si>
  <si>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</si>
  <si>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</si>
  <si>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</si>
  <si>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</si>
  <si>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</si>
  <si>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</si>
  <si>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</si>
  <si>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</si>
  <si>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</si>
  <si>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</si>
  <si>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</si>
  <si>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</si>
  <si>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</si>
  <si>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</si>
  <si>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</si>
  <si>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</si>
  <si>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</si>
  <si>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</si>
  <si>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</si>
  <si>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</si>
  <si>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</si>
  <si>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</si>
  <si>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</si>
  <si>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</si>
  <si>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</si>
  <si>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</si>
  <si>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</si>
  <si>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</si>
  <si>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</si>
  <si>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</si>
  <si>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</si>
  <si>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</si>
  <si>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</si>
  <si>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</si>
  <si>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</si>
  <si>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</si>
  <si>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</si>
  <si>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</si>
  <si>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</si>
  <si>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</si>
  <si>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</si>
  <si>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</si>
  <si>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</si>
  <si>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</si>
  <si>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</si>
  <si>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</si>
  <si>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</si>
  <si>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</si>
  <si>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</si>
  <si>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</si>
  <si>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</si>
  <si>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</si>
  <si>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</si>
  <si>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</si>
  <si>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</si>
  <si>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</si>
  <si>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</si>
  <si>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</si>
  <si>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</si>
  <si>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</si>
  <si>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</si>
  <si>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</si>
  <si>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</si>
  <si>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</si>
  <si>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</si>
  <si>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</si>
  <si>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</si>
  <si>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</si>
  <si>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</si>
  <si>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</si>
  <si>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</si>
  <si>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</si>
  <si>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</si>
  <si>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</si>
  <si>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</si>
  <si>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</si>
  <si>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</si>
  <si>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</si>
  <si>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</si>
  <si>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</si>
  <si>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</si>
  <si>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</si>
  <si>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</si>
  <si>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</si>
  <si>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</si>
  <si>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</si>
  <si>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</si>
  <si>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</si>
  <si>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</si>
  <si>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</si>
  <si>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</si>
  <si>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</si>
  <si>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</si>
  <si>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</si>
  <si>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</si>
  <si>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</si>
  <si>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</si>
  <si>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</si>
  <si>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</si>
  <si>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</si>
  <si>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</si>
  <si>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</si>
  <si>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</si>
  <si>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</si>
  <si>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</si>
  <si>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</si>
  <si>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</si>
  <si>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</si>
  <si>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</si>
  <si>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</si>
  <si>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</si>
  <si>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</si>
  <si>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</si>
  <si>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</si>
  <si>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</si>
  <si>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</si>
  <si>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</si>
  <si>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</si>
  <si>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</si>
  <si>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</si>
  <si>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</si>
  <si>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</si>
  <si>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</si>
  <si>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</si>
  <si>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</si>
  <si>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</si>
  <si>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</si>
  <si>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</si>
  <si>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</si>
  <si>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</si>
  <si>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</si>
  <si>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</si>
  <si>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</si>
  <si>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</si>
  <si>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</si>
  <si>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</si>
  <si>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</si>
  <si>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</si>
  <si>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</si>
  <si>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</si>
  <si>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</si>
  <si>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</si>
  <si>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</si>
  <si>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</si>
  <si>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</si>
  <si>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</si>
  <si>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</si>
  <si>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</si>
  <si>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</si>
  <si>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</si>
  <si>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</si>
  <si>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</si>
  <si>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</si>
  <si>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</si>
  <si>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</si>
  <si>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</si>
  <si>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</si>
  <si>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</si>
  <si>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</si>
  <si>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</si>
  <si>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</si>
  <si>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</si>
  <si>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</si>
  <si>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</si>
  <si>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</si>
  <si>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</si>
  <si>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</si>
  <si>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</si>
  <si>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</si>
  <si>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</si>
  <si>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</si>
  <si>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</si>
  <si>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</si>
  <si>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</si>
  <si>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</si>
  <si>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</si>
  <si>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</si>
  <si>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</si>
  <si>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</si>
  <si>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</si>
  <si>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</si>
  <si>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</si>
  <si>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</si>
  <si>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</si>
  <si>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</si>
  <si>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</si>
  <si>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</si>
  <si>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</si>
  <si>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</si>
  <si>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</si>
  <si>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</si>
  <si>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</si>
  <si>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</si>
  <si>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</si>
  <si>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</si>
  <si>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</si>
  <si>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</si>
  <si>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</si>
  <si>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</si>
  <si>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</si>
  <si>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</si>
  <si>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</si>
  <si>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</si>
  <si>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</si>
  <si>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</si>
  <si>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</si>
  <si>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</si>
  <si>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</si>
  <si>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</si>
  <si>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</si>
  <si>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</si>
  <si>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</si>
  <si>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</si>
  <si>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</si>
  <si>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</si>
  <si>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</si>
  <si>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</si>
  <si>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</si>
  <si>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</si>
  <si>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</si>
  <si>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</si>
  <si>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</si>
  <si>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</si>
  <si>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</si>
  <si>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</si>
  <si>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</si>
  <si>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</si>
  <si>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</si>
  <si>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</si>
  <si>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</si>
  <si>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</si>
  <si>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</si>
  <si>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</si>
  <si>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</si>
  <si>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</si>
  <si>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</si>
  <si>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</si>
  <si>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</si>
  <si>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</si>
  <si>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</si>
  <si>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</si>
  <si>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</si>
  <si>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</si>
  <si>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</si>
  <si>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</si>
  <si>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</si>
  <si>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</si>
  <si>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</si>
  <si>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</si>
  <si>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</si>
  <si>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</si>
  <si>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</si>
  <si>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</si>
  <si>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</si>
  <si>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</si>
  <si>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</si>
  <si>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</si>
  <si>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</si>
  <si>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</si>
  <si>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</si>
  <si>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</si>
  <si>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</si>
  <si>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</si>
  <si>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</si>
  <si>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</si>
  <si>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</si>
  <si>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</si>
  <si>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</si>
  <si>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</si>
  <si>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</si>
  <si>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</si>
  <si>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</si>
  <si>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</si>
  <si>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</si>
  <si>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</si>
  <si>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</si>
  <si>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</si>
  <si>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</si>
  <si>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</si>
  <si>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</si>
  <si>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</si>
  <si>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</si>
  <si>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</si>
  <si>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</si>
  <si>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</si>
  <si>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</si>
  <si>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</si>
  <si>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</si>
  <si>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</si>
  <si>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</si>
  <si>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</si>
  <si>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</si>
  <si>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</si>
  <si>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</si>
  <si>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</si>
  <si>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</si>
  <si>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</si>
  <si>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</si>
  <si>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</si>
  <si>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</si>
  <si>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</si>
  <si>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</si>
  <si>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</si>
  <si>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</si>
  <si>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</si>
  <si>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</si>
  <si>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</si>
  <si>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</si>
  <si>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</si>
  <si>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</si>
  <si>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</si>
  <si>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</si>
  <si>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</si>
  <si>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</si>
  <si>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</si>
  <si>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</si>
  <si>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</si>
  <si>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</si>
  <si>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</si>
  <si>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</si>
  <si>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</si>
  <si>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</si>
  <si>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</si>
  <si>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</si>
  <si>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</si>
  <si>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</si>
  <si>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</si>
  <si>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</si>
  <si>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</si>
  <si>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</si>
  <si>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</si>
  <si>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</si>
  <si>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</si>
  <si>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</si>
  <si>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</si>
  <si>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</si>
  <si>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</si>
  <si>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</si>
  <si>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</si>
  <si>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</si>
  <si>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</si>
  <si>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</si>
  <si>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</si>
  <si>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</si>
  <si>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</si>
  <si>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</si>
  <si>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</si>
  <si>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</si>
  <si>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</si>
  <si>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</si>
  <si>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</si>
  <si>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</si>
  <si>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</si>
  <si>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</si>
  <si>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</si>
  <si>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</si>
  <si>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</si>
  <si>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</si>
  <si>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</si>
  <si>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</si>
  <si>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</si>
  <si>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</si>
  <si>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</si>
  <si>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</si>
  <si>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</si>
  <si>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</si>
  <si>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</si>
  <si>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</si>
  <si>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</si>
  <si>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</si>
  <si>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</si>
  <si>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</si>
  <si>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</si>
  <si>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</si>
  <si>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</si>
  <si>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</si>
  <si>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</si>
  <si>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</si>
  <si>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</si>
  <si>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</si>
  <si>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</si>
  <si>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</si>
  <si>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</si>
  <si>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</si>
  <si>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</si>
  <si>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</si>
  <si>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</si>
  <si>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</si>
  <si>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</si>
  <si>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</si>
  <si>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</si>
  <si>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</si>
  <si>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</si>
  <si>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</si>
  <si>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</si>
  <si>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</si>
  <si>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</si>
  <si>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</si>
  <si>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</si>
  <si>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</si>
  <si>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</si>
  <si>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</si>
  <si>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</si>
  <si>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</si>
  <si>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</si>
  <si>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</si>
  <si>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</si>
  <si>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</si>
  <si>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</si>
  <si>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</si>
  <si>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</si>
  <si>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</si>
  <si>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</si>
  <si>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</si>
  <si>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</si>
  <si>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</si>
  <si>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</si>
  <si>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</si>
  <si>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</si>
  <si>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</si>
  <si>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</si>
  <si>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</si>
  <si>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</si>
  <si>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</si>
  <si>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</si>
  <si>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</si>
  <si>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</si>
  <si>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</si>
  <si>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</si>
  <si>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</si>
  <si>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</si>
  <si>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</si>
  <si>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</si>
  <si>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</si>
  <si>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</si>
  <si>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</si>
  <si>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</si>
  <si>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</si>
  <si>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</si>
  <si>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</si>
  <si>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</si>
  <si>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</si>
  <si>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</si>
  <si>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</si>
  <si>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</si>
  <si>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</si>
  <si>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</si>
  <si>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</si>
  <si>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</si>
  <si>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</si>
  <si>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</si>
  <si>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</si>
  <si>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</si>
  <si>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</si>
  <si>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</si>
  <si>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</si>
  <si>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</si>
  <si>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</si>
  <si>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</si>
  <si>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</si>
  <si>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</si>
  <si>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</si>
  <si>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</si>
  <si>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</si>
  <si>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</si>
  <si>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</si>
  <si>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</si>
  <si>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</si>
  <si>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</si>
  <si>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</si>
  <si>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</si>
  <si>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</si>
  <si>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</si>
  <si>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</si>
  <si>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</si>
  <si>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</si>
  <si>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</si>
  <si>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</si>
  <si>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</si>
  <si>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</si>
  <si>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</si>
  <si>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</si>
  <si>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</si>
  <si>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</si>
  <si>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</si>
  <si>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</si>
  <si>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</si>
  <si>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</si>
  <si>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</si>
  <si>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</si>
  <si>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</si>
  <si>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</si>
  <si>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</si>
  <si>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</si>
  <si>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</si>
  <si>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</si>
  <si>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</si>
  <si>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</si>
  <si>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</si>
  <si>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</si>
  <si>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</si>
  <si>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</si>
  <si>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</si>
  <si>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</si>
  <si>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</si>
  <si>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</si>
  <si>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</si>
  <si>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</si>
  <si>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</si>
  <si>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</si>
  <si>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</si>
  <si>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</si>
  <si>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</si>
  <si>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</si>
  <si>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</si>
  <si>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</si>
  <si>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</si>
  <si>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</si>
  <si>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</si>
  <si>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</si>
  <si>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</si>
  <si>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</si>
  <si>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</si>
  <si>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</si>
  <si>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</si>
  <si>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</si>
  <si>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</si>
  <si>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</si>
  <si>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</si>
  <si>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</si>
  <si>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</si>
  <si>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</si>
  <si>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</si>
  <si>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</si>
  <si>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</si>
  <si>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</si>
  <si>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</si>
  <si>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</si>
  <si>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</si>
  <si>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</si>
  <si>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</si>
  <si>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</si>
  <si>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</si>
  <si>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</si>
  <si>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</si>
  <si>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</si>
  <si>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</si>
  <si>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</si>
  <si>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</si>
  <si>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</si>
  <si>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</si>
  <si>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</si>
  <si>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</si>
  <si>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</si>
  <si>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</si>
  <si>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</si>
  <si>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</si>
  <si>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</si>
  <si>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</si>
  <si>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</si>
  <si>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</si>
  <si>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</si>
  <si>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</si>
  <si>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</si>
  <si>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</si>
  <si>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</si>
  <si>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</si>
  <si>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</si>
  <si>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</si>
  <si>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</si>
  <si>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</si>
  <si>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</si>
  <si>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</si>
  <si>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</si>
  <si>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</si>
  <si>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</si>
  <si>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</si>
  <si>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</si>
  <si>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</si>
  <si>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</si>
  <si>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</si>
  <si>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</si>
  <si>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</si>
  <si>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</si>
  <si>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</si>
  <si>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</si>
  <si>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</si>
  <si>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</si>
  <si>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</si>
  <si>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</si>
  <si>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</si>
  <si>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</si>
  <si>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</si>
  <si>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</si>
  <si>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</si>
  <si>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</si>
  <si>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</si>
  <si>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</si>
  <si>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</si>
  <si>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</si>
  <si>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</si>
  <si>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</si>
  <si>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</si>
  <si>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</si>
  <si>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</si>
  <si>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</si>
  <si>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</si>
  <si>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</si>
  <si>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</si>
  <si>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</si>
  <si>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</si>
  <si>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</si>
  <si>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</si>
  <si>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</si>
  <si>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</si>
  <si>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</si>
  <si>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</si>
  <si>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</si>
  <si>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</si>
  <si>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</si>
  <si>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</si>
  <si>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</si>
  <si>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</si>
  <si>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</si>
  <si>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</si>
  <si>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</si>
  <si>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</si>
  <si>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</si>
  <si>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</si>
  <si>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</si>
  <si>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</si>
  <si>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</si>
  <si>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</si>
  <si>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</si>
  <si>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</si>
  <si>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</si>
  <si>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</si>
  <si>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</si>
  <si>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</si>
  <si>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</si>
  <si>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</si>
  <si>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</si>
  <si>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</si>
  <si>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</si>
  <si>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</si>
  <si>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</si>
  <si>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</si>
  <si>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</si>
  <si>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</si>
  <si>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</si>
  <si>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</si>
  <si>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</si>
  <si>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</si>
  <si>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</si>
  <si>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</si>
  <si>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</si>
  <si>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</si>
  <si>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</si>
  <si>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</si>
  <si>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</si>
  <si>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</si>
  <si>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</si>
  <si>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</si>
  <si>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</si>
  <si>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</si>
  <si>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</si>
  <si>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</si>
  <si>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</si>
  <si>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</si>
  <si>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</si>
  <si>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</si>
  <si>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</si>
  <si>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</si>
  <si>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</si>
  <si>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</si>
  <si>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</si>
  <si>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</si>
  <si>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</si>
  <si>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</si>
  <si>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</si>
  <si>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</si>
  <si>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</si>
  <si>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</si>
  <si>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</si>
  <si>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</si>
  <si>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</si>
  <si>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</si>
  <si>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</si>
  <si>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</si>
  <si>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</si>
  <si>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</si>
  <si>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</si>
  <si>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</si>
  <si>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</si>
  <si>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</si>
  <si>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</si>
  <si>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</si>
  <si>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</si>
  <si>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</si>
  <si>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</si>
  <si>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</si>
  <si>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</si>
  <si>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</si>
  <si>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</si>
  <si>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</si>
  <si>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</si>
  <si>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</si>
  <si>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</si>
  <si>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</si>
  <si>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</si>
  <si>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</si>
  <si>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</si>
  <si>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</si>
  <si>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</si>
  <si>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</si>
  <si>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</si>
  <si>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</si>
  <si>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</si>
  <si>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</si>
  <si>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</si>
  <si>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</si>
  <si>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</si>
  <si>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</si>
  <si>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</si>
  <si>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</si>
  <si>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</si>
  <si>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</si>
  <si>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</si>
  <si>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</si>
  <si>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</si>
  <si>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</si>
  <si>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</si>
  <si>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</si>
  <si>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</si>
  <si>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</si>
  <si>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</si>
  <si>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</si>
  <si>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</si>
  <si>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</si>
  <si>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</si>
  <si>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</si>
  <si>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</si>
  <si>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</si>
  <si>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</si>
  <si>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</si>
  <si>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</si>
  <si>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</si>
  <si>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</si>
  <si>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</si>
  <si>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</si>
  <si>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</si>
  <si>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</si>
  <si>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</si>
  <si>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</si>
  <si>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</si>
  <si>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</si>
  <si>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</si>
  <si>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</si>
  <si>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</si>
  <si>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</si>
  <si>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</si>
  <si>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</si>
  <si>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</si>
  <si>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</si>
  <si>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</si>
  <si>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</si>
  <si>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</si>
  <si>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</si>
  <si>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</si>
  <si>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</si>
  <si>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</si>
  <si>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</si>
  <si>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</si>
  <si>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</si>
  <si>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</si>
  <si>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</si>
  <si>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</si>
  <si>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</si>
  <si>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</si>
  <si>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</si>
  <si>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</si>
  <si>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</si>
  <si>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</si>
  <si>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</si>
  <si>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</si>
  <si>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</si>
  <si>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</si>
  <si>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</si>
  <si>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</si>
  <si>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</si>
  <si>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</si>
  <si>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</si>
  <si>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</si>
  <si>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</si>
  <si>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</si>
  <si>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</si>
  <si>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</si>
  <si>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</si>
  <si>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</si>
  <si>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</si>
  <si>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</si>
  <si>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</si>
  <si>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</si>
  <si>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</si>
  <si>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</si>
  <si>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</si>
  <si>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</si>
  <si>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</si>
  <si>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</si>
  <si>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</si>
  <si>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</si>
  <si>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</si>
  <si>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</si>
  <si>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</si>
  <si>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</si>
  <si>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</si>
  <si>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</si>
  <si>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</si>
  <si>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</si>
  <si>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</si>
  <si>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</si>
  <si>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</si>
  <si>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</si>
  <si>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</si>
  <si>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</si>
  <si>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</si>
  <si>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</si>
  <si>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</si>
  <si>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</si>
  <si>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</si>
  <si>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</si>
  <si>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</si>
  <si>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</si>
  <si>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</si>
  <si>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</si>
  <si>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</si>
  <si>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</si>
  <si>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</si>
  <si>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</si>
  <si>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</si>
  <si>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</si>
  <si>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</si>
  <si>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</si>
  <si>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</si>
  <si>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</si>
  <si>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</si>
  <si>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</si>
  <si>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</si>
  <si>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</si>
  <si>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</si>
  <si>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</si>
  <si>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</si>
  <si>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</si>
  <si>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</si>
  <si>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</si>
  <si>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</si>
  <si>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</si>
  <si>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</si>
  <si>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</si>
  <si>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</si>
  <si>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</si>
  <si>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</si>
  <si>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</si>
  <si>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</si>
  <si>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</si>
  <si>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</si>
  <si>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</si>
  <si>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</si>
  <si>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</si>
  <si>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</si>
  <si>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</si>
  <si>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</si>
  <si>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</si>
  <si>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</si>
  <si>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</si>
  <si>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</si>
  <si>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</si>
  <si>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</si>
  <si>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</si>
  <si>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</si>
  <si>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</si>
  <si>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</si>
  <si>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</si>
  <si>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</si>
  <si>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</si>
  <si>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</si>
  <si>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</si>
  <si>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</si>
  <si>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</si>
  <si>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</si>
  <si>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</si>
  <si>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</si>
  <si>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</si>
  <si>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</si>
  <si>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</si>
  <si>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</si>
  <si>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</si>
  <si>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</si>
  <si>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</si>
  <si>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</si>
  <si>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</si>
  <si>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</si>
  <si>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</si>
  <si>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</si>
  <si>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</si>
  <si>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</si>
  <si>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</si>
  <si>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</si>
  <si>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</si>
  <si>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</si>
  <si>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</si>
  <si>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</si>
  <si>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</si>
  <si>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</si>
  <si>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</si>
  <si>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</si>
  <si>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</si>
  <si>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</si>
  <si>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</si>
  <si>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</si>
  <si>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</si>
  <si>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</si>
  <si>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</si>
  <si>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</si>
  <si>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</si>
  <si>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</si>
  <si>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</si>
  <si>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</si>
  <si>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</si>
  <si>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</si>
  <si>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</si>
  <si>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</si>
  <si>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</si>
  <si>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</si>
  <si>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</si>
  <si>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</si>
  <si>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</si>
  <si>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</si>
  <si>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</si>
  <si>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</si>
  <si>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</si>
  <si>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</si>
  <si>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</si>
  <si>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</si>
  <si>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</si>
  <si>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</si>
  <si>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</si>
  <si>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</si>
  <si>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</si>
  <si>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</si>
  <si>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</si>
  <si>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</si>
  <si>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</si>
  <si>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</si>
  <si>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</si>
  <si>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</si>
  <si>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</si>
  <si>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</si>
  <si>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</si>
  <si>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</si>
  <si>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</si>
  <si>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</si>
  <si>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</si>
  <si>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</si>
  <si>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</si>
  <si>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</si>
  <si>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</si>
  <si>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</si>
  <si>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</si>
  <si>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</si>
  <si>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</si>
  <si>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</si>
  <si>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</si>
  <si>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</si>
  <si>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</si>
  <si>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</si>
  <si>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</si>
  <si>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</si>
  <si>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</si>
  <si>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</si>
  <si>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</si>
  <si>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</si>
  <si>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</si>
  <si>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</si>
  <si>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</si>
  <si>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</si>
  <si>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</si>
  <si>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</si>
  <si>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</si>
  <si>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</si>
  <si>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</si>
  <si>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</si>
  <si>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</si>
  <si>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</si>
  <si>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</si>
  <si>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</si>
  <si>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</si>
  <si>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</si>
  <si>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</si>
  <si>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</si>
  <si>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</si>
  <si>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</si>
  <si>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</si>
  <si>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</si>
  <si>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</si>
  <si>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</si>
  <si>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</si>
  <si>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</si>
  <si>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</si>
  <si>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</si>
  <si>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</si>
  <si>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</si>
  <si>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</si>
  <si>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</si>
  <si>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</si>
  <si>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</si>
  <si>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</si>
  <si>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</si>
  <si>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</si>
  <si>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</si>
  <si>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</si>
  <si>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</si>
  <si>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</si>
  <si>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</si>
  <si>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</si>
  <si>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</si>
  <si>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</si>
  <si>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</si>
  <si>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</si>
  <si>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</si>
  <si>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</si>
  <si>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</si>
  <si>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</si>
  <si>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</si>
  <si>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</si>
  <si>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</si>
  <si>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</si>
  <si>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</si>
  <si>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</si>
  <si>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</si>
  <si>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</si>
  <si>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</si>
  <si>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</si>
  <si>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</si>
  <si>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</si>
  <si>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</si>
  <si>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</si>
  <si>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</si>
  <si>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</si>
  <si>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</si>
  <si>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</si>
  <si>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</si>
  <si>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</si>
  <si>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</si>
  <si>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</si>
  <si>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</si>
  <si>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</si>
  <si>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</si>
  <si>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</si>
  <si>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</si>
  <si>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</si>
  <si>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</si>
  <si>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</si>
  <si>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</si>
  <si>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</si>
  <si>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</si>
  <si>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</si>
  <si>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</si>
  <si>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</si>
  <si>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</si>
  <si>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</si>
  <si>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</si>
  <si>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</si>
  <si>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</si>
  <si>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</si>
  <si>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</si>
  <si>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</si>
  <si>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</si>
  <si>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</si>
  <si>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</si>
  <si>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</si>
  <si>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</si>
  <si>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</si>
  <si>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</si>
  <si>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</si>
  <si>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</si>
  <si>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</si>
  <si>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</si>
  <si>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</si>
  <si>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</si>
  <si>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</si>
  <si>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</si>
  <si>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</si>
  <si>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</si>
  <si>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</si>
  <si>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</si>
  <si>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</si>
  <si>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</si>
  <si>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</si>
  <si>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</si>
  <si>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</si>
  <si>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</si>
  <si>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</si>
  <si>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</si>
  <si>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</si>
  <si>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</si>
  <si>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</si>
  <si>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</si>
  <si>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</si>
  <si>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</si>
  <si>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</si>
  <si>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</si>
  <si>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</si>
  <si>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</si>
  <si>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</si>
  <si>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</si>
  <si>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</si>
  <si>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</si>
  <si>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</si>
  <si>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</si>
  <si>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</si>
  <si>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</si>
  <si>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</si>
  <si>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</si>
  <si>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</si>
  <si>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</si>
  <si>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</si>
  <si>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</si>
  <si>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</si>
  <si>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</si>
  <si>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</si>
  <si>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</si>
  <si>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</si>
  <si>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</si>
  <si>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</si>
  <si>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</si>
  <si>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</si>
  <si>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</si>
  <si>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</si>
  <si>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</si>
  <si>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</si>
  <si>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</si>
  <si>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</si>
  <si>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</si>
  <si>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</si>
  <si>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</si>
  <si>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</si>
  <si>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</si>
  <si>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</si>
  <si>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</si>
  <si>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</si>
  <si>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</si>
  <si>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</si>
  <si>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</si>
  <si>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</si>
  <si>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</si>
  <si>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</si>
  <si>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</si>
  <si>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</si>
  <si>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</si>
  <si>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</si>
  <si>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</si>
  <si>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</si>
  <si>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</si>
  <si>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</si>
  <si>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</si>
  <si>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</si>
  <si>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</si>
  <si>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</si>
  <si>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</si>
  <si>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</si>
  <si>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</si>
  <si>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</si>
  <si>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</si>
  <si>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</si>
  <si>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</si>
  <si>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</si>
  <si>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</si>
  <si>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</si>
  <si>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</si>
  <si>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</si>
  <si>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</si>
  <si>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</si>
  <si>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</si>
  <si>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</si>
  <si>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</si>
  <si>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</si>
  <si>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</si>
  <si>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</si>
  <si>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</si>
  <si>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</si>
  <si>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</si>
  <si>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</si>
  <si>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</si>
  <si>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</si>
  <si>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</si>
  <si>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</si>
  <si>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</si>
  <si>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</si>
  <si>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</si>
  <si>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</si>
  <si>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</si>
  <si>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</si>
  <si>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</si>
  <si>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</si>
  <si>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</si>
  <si>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</si>
  <si>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</si>
  <si>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</si>
  <si>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</si>
  <si>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</si>
  <si>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</si>
  <si>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</si>
  <si>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</si>
  <si>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</si>
  <si>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</si>
  <si>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</si>
  <si>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</si>
  <si>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</si>
  <si>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</si>
  <si>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</si>
  <si>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</si>
  <si>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</si>
  <si>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</si>
  <si>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</si>
  <si>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</si>
  <si>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</si>
  <si>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</si>
  <si>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</si>
  <si>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</si>
  <si>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</si>
  <si>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</si>
  <si>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</si>
  <si>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</si>
  <si>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</si>
  <si>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</si>
  <si>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</si>
  <si>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</si>
  <si>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</si>
  <si>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</si>
  <si>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</si>
  <si>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</si>
  <si>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</si>
  <si>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</si>
  <si>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</si>
  <si>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</si>
  <si>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</si>
  <si>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</si>
  <si>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</si>
  <si>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</si>
  <si>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</si>
  <si>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</si>
  <si>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</si>
  <si>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</si>
  <si>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</si>
  <si>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</si>
  <si>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</si>
  <si>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</si>
  <si>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</si>
  <si>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</si>
  <si>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</si>
  <si>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</si>
  <si>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</si>
  <si>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</si>
  <si>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</si>
  <si>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</si>
  <si>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</si>
  <si>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</si>
  <si>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</si>
  <si>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</si>
  <si>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</si>
  <si>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</si>
  <si>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</si>
  <si>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</si>
  <si>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</si>
  <si>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</si>
  <si>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</si>
  <si>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</si>
  <si>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</si>
  <si>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</si>
  <si>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</si>
  <si>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</si>
  <si>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</si>
  <si>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</si>
  <si>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</si>
  <si>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</si>
  <si>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</si>
  <si>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</si>
  <si>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</si>
  <si>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</si>
  <si>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</si>
  <si>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</si>
  <si>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</si>
  <si>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</si>
  <si>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</si>
  <si>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</si>
  <si>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</si>
  <si>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</si>
  <si>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</si>
  <si>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</si>
  <si>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</si>
  <si>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</si>
  <si>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</si>
  <si>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</si>
  <si>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</si>
  <si>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</si>
  <si>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</si>
  <si>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</si>
  <si>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</si>
  <si>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</si>
  <si>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</si>
  <si>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</si>
  <si>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</si>
  <si>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</si>
  <si>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</si>
  <si>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</si>
  <si>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</si>
  <si>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</si>
  <si>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</si>
  <si>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</si>
  <si>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</si>
  <si>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</si>
  <si>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</si>
  <si>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</si>
  <si>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</si>
  <si>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</si>
  <si>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</si>
  <si>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</si>
  <si>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</si>
  <si>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</si>
  <si>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</si>
  <si>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</si>
  <si>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</si>
  <si>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</si>
  <si>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</si>
  <si>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</si>
  <si>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</si>
  <si>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</si>
  <si>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</si>
  <si>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</si>
  <si>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</si>
  <si>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</si>
  <si>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</si>
  <si>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</si>
  <si>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</si>
  <si>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</si>
  <si>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</si>
  <si>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</si>
  <si>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</si>
  <si>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</si>
  <si>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</si>
  <si>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</si>
  <si>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</si>
  <si>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</si>
  <si>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</si>
  <si>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</si>
  <si>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</si>
  <si>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</si>
  <si>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</si>
  <si>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</si>
  <si>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</si>
  <si>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</si>
  <si>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</si>
  <si>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</si>
  <si>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</si>
  <si>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</si>
  <si>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</si>
  <si>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</si>
  <si>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</si>
  <si>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</si>
  <si>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</si>
  <si>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</si>
  <si>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</si>
  <si>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</si>
  <si>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</si>
  <si>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</si>
  <si>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</si>
  <si>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</si>
  <si>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</si>
  <si>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</si>
  <si>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</si>
  <si>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</si>
  <si>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</si>
  <si>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</si>
  <si>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</si>
  <si>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</si>
  <si>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</si>
  <si>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</si>
  <si>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</si>
  <si>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</si>
  <si>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</si>
  <si>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</si>
  <si>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</si>
  <si>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</si>
  <si>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</si>
  <si>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</si>
  <si>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</si>
  <si>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</si>
  <si>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</si>
  <si>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</si>
  <si>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</si>
  <si>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</si>
  <si>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</si>
  <si>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</si>
  <si>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</si>
  <si>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</si>
  <si>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</si>
  <si>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</si>
  <si>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</si>
  <si>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</si>
  <si>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</si>
  <si>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</si>
  <si>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</si>
  <si>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</si>
  <si>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</si>
  <si>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</si>
  <si>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</si>
  <si>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</si>
  <si>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</si>
  <si>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</si>
  <si>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</si>
  <si>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</si>
  <si>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</si>
  <si>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</si>
  <si>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</si>
  <si>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</si>
  <si>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</si>
  <si>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</si>
  <si>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</si>
  <si>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</si>
  <si>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</si>
  <si>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</si>
  <si>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</si>
  <si>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</si>
  <si>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</si>
  <si>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</si>
  <si>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</si>
  <si>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</si>
  <si>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</si>
  <si>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</si>
  <si>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</si>
  <si>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</si>
  <si>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</si>
  <si>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</si>
  <si>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</si>
  <si>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</si>
  <si>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</si>
  <si>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</si>
  <si>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</si>
  <si>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</si>
  <si>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</si>
  <si>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</si>
  <si>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</si>
  <si>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</si>
  <si>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</si>
  <si>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</si>
  <si>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</si>
  <si>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</si>
  <si>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</si>
  <si>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</si>
  <si>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</si>
  <si>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</si>
  <si>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</si>
  <si>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</si>
  <si>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</si>
  <si>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</si>
  <si>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</si>
  <si>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</si>
  <si>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</si>
  <si>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</si>
  <si>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</si>
  <si>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</si>
  <si>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</si>
  <si>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</si>
  <si>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</si>
  <si>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</si>
  <si>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</si>
  <si>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</si>
  <si>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</si>
  <si>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</si>
  <si>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</si>
  <si>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</si>
  <si>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</si>
  <si>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</si>
  <si>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</si>
  <si>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</si>
  <si>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</si>
  <si>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</si>
  <si>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</si>
  <si>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</si>
  <si>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</si>
  <si>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</si>
  <si>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</si>
  <si>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</si>
  <si>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</si>
  <si>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</si>
  <si>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</si>
  <si>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</si>
  <si>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</si>
  <si>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</si>
  <si>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</si>
  <si>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</si>
  <si>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</si>
  <si>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</si>
  <si>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</si>
  <si>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</si>
  <si>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</si>
  <si>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</si>
  <si>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</si>
  <si>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</si>
  <si>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</si>
  <si>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</si>
  <si>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</si>
  <si>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</si>
  <si>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</si>
  <si>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</si>
  <si>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</si>
  <si>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</si>
  <si>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</si>
  <si>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</si>
  <si>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</si>
  <si>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</si>
  <si>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</si>
  <si>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</si>
  <si>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</si>
  <si>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</si>
  <si>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</si>
  <si>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</si>
  <si>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</si>
  <si>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</si>
  <si>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</si>
  <si>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</si>
  <si>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</si>
  <si>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</si>
  <si>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</si>
  <si>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</si>
  <si>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</si>
  <si>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</si>
  <si>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</si>
  <si>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</si>
  <si>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</si>
  <si>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</si>
  <si>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</si>
  <si>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</si>
  <si>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</si>
  <si>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</si>
  <si>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</si>
  <si>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</si>
  <si>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</si>
  <si>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</si>
  <si>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</si>
  <si>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</si>
  <si>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</si>
  <si>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</si>
  <si>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</si>
  <si>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</si>
  <si>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</si>
  <si>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</si>
  <si>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</si>
  <si>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</si>
  <si>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</si>
  <si>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</si>
  <si>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</si>
  <si>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</si>
  <si>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</si>
  <si>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</si>
  <si>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</si>
  <si>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</si>
  <si>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</si>
  <si>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</si>
  <si>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</si>
  <si>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</si>
  <si>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</si>
  <si>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</si>
  <si>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</si>
  <si>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</si>
  <si>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</si>
  <si>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</si>
  <si>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</si>
  <si>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</si>
  <si>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</si>
  <si>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</si>
  <si>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</si>
  <si>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</si>
  <si>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</si>
  <si>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</si>
  <si>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</si>
  <si>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</si>
  <si>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</si>
  <si>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</si>
  <si>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</si>
  <si>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</si>
  <si>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</si>
  <si>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</si>
  <si>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</si>
  <si>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</si>
  <si>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</si>
  <si>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</si>
  <si>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</si>
  <si>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</si>
  <si>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</si>
  <si>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</si>
  <si>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</si>
  <si>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</si>
  <si>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</si>
  <si>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</si>
  <si>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</si>
  <si>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</si>
  <si>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</si>
  <si>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</si>
  <si>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</si>
  <si>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</si>
  <si>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</si>
  <si>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</si>
  <si>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</si>
  <si>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</si>
  <si>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</si>
  <si>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</si>
  <si>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</si>
  <si>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</si>
  <si>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</si>
  <si>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</si>
  <si>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</si>
  <si>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</si>
  <si>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</si>
  <si>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</si>
  <si>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</si>
  <si>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</si>
  <si>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</si>
  <si>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</si>
  <si>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</si>
  <si>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</si>
  <si>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</si>
  <si>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</si>
  <si>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</si>
  <si>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</si>
  <si>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</si>
  <si>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</si>
  <si>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</si>
  <si>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</si>
  <si>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</si>
  <si>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</si>
  <si>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</si>
  <si>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</si>
  <si>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</si>
  <si>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</si>
  <si>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</si>
  <si>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</si>
  <si>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</si>
  <si>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</si>
  <si>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</si>
  <si>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</si>
  <si>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</si>
  <si>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</si>
  <si>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</si>
  <si>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</si>
  <si>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</si>
  <si>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</si>
  <si>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</si>
  <si>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</si>
  <si>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</si>
  <si>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</si>
  <si>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</si>
  <si>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</si>
  <si>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</si>
  <si>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</si>
  <si>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</si>
  <si>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</si>
  <si>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</si>
  <si>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</si>
  <si>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</si>
  <si>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</si>
  <si>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</si>
  <si>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</si>
  <si>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</si>
  <si>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</si>
  <si>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</si>
  <si>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</si>
  <si>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</si>
  <si>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</si>
  <si>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</si>
  <si>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</si>
  <si>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</si>
  <si>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</si>
  <si>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</si>
  <si>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</si>
  <si>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</si>
  <si>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</si>
  <si>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</si>
  <si>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</si>
  <si>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</si>
  <si>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</si>
  <si>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</si>
  <si>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</si>
  <si>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</si>
  <si>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</si>
  <si>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</si>
  <si>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</si>
  <si>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</si>
  <si>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</si>
  <si>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</si>
  <si>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</si>
  <si>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</si>
  <si>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</si>
  <si>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</si>
  <si>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</si>
  <si>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</si>
  <si>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</si>
  <si>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</si>
  <si>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</si>
  <si>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</si>
  <si>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</si>
  <si>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</si>
  <si>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</si>
  <si>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</si>
  <si>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</si>
  <si>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</si>
  <si>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</si>
  <si>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</si>
  <si>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</si>
  <si>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</si>
  <si>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</si>
  <si>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</si>
  <si>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</si>
  <si>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</si>
  <si>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</si>
  <si>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</si>
  <si>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</si>
  <si>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</si>
  <si>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</si>
  <si>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</si>
  <si>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</si>
  <si>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</si>
  <si>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</si>
  <si>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</si>
  <si>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</si>
  <si>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</si>
  <si>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</si>
  <si>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</si>
  <si>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</si>
  <si>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</si>
  <si>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</si>
  <si>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</si>
  <si>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</si>
  <si>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</si>
  <si>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</si>
  <si>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</si>
  <si>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</si>
  <si>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</si>
  <si>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</si>
  <si>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</si>
  <si>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</si>
  <si>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</si>
  <si>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</si>
  <si>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</si>
  <si>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</si>
  <si>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</si>
  <si>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</si>
  <si>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</si>
  <si>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</si>
  <si>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</si>
  <si>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</si>
  <si>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</si>
  <si>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</si>
  <si>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</si>
  <si>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</si>
  <si>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</si>
  <si>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</si>
  <si>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</si>
  <si>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</si>
  <si>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</si>
  <si>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</si>
  <si>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</si>
  <si>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</si>
  <si>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</si>
  <si>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</si>
  <si>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</si>
  <si>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</si>
  <si>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</si>
  <si>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</si>
  <si>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</si>
  <si>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</si>
  <si>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</si>
  <si>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</si>
  <si>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</si>
  <si>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</si>
  <si>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</si>
  <si>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</si>
  <si>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</si>
  <si>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</si>
  <si>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</si>
  <si>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</si>
  <si>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</si>
  <si>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</si>
  <si>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</si>
  <si>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</si>
  <si>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</si>
  <si>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</si>
  <si>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</si>
  <si>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</si>
  <si>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</si>
  <si>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</si>
  <si>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</si>
  <si>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</si>
  <si>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</si>
  <si>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</si>
  <si>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</si>
  <si>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</si>
  <si>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</si>
  <si>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</si>
  <si>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</si>
  <si>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</si>
  <si>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</si>
  <si>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</si>
  <si>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</si>
  <si>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</si>
  <si>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</si>
  <si>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</si>
  <si>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</si>
  <si>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</si>
  <si>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</si>
  <si>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</si>
  <si>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</si>
  <si>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</si>
  <si>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</si>
  <si>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</si>
  <si>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</si>
  <si>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</si>
  <si>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</si>
  <si>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</si>
  <si>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</si>
  <si>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</si>
  <si>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</si>
  <si>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</si>
  <si>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</si>
  <si>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</si>
  <si>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</si>
  <si>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</si>
  <si>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</si>
  <si>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</si>
  <si>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</si>
  <si>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</si>
  <si>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</si>
  <si>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</si>
  <si>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</si>
  <si>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</si>
  <si>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</si>
  <si>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</si>
  <si>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</si>
  <si>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</si>
  <si>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</si>
  <si>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</si>
  <si>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</si>
  <si>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</si>
  <si>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</si>
  <si>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</si>
  <si>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</si>
  <si>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</si>
  <si>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</si>
  <si>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</si>
  <si>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</si>
  <si>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</si>
  <si>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</si>
  <si>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</si>
  <si>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</si>
  <si>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</si>
  <si>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</si>
  <si>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</si>
  <si>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</si>
  <si>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</si>
  <si>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</si>
  <si>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</si>
  <si>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</si>
  <si>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</si>
  <si>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</si>
  <si>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</si>
  <si>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</si>
  <si>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</si>
  <si>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</si>
  <si>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</si>
  <si>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</si>
  <si>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</si>
  <si>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</si>
  <si>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</si>
  <si>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</si>
  <si>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</si>
  <si>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</si>
  <si>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</si>
  <si>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</si>
  <si>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</si>
  <si>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</si>
  <si>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</si>
  <si>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</si>
  <si>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</si>
  <si>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</si>
  <si>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</si>
  <si>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</si>
  <si>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</si>
  <si>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</si>
  <si>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</si>
  <si>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</si>
  <si>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</si>
  <si>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</si>
  <si>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</si>
  <si>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</si>
  <si>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</si>
  <si>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</si>
  <si>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</si>
  <si>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</si>
  <si>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</si>
  <si>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</si>
  <si>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</si>
  <si>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</si>
  <si>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</si>
  <si>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</si>
  <si>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</si>
  <si>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</si>
  <si>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</si>
  <si>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</si>
  <si>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</si>
  <si>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</si>
  <si>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</si>
  <si>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</si>
  <si>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</si>
  <si>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</si>
  <si>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</si>
  <si>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</si>
  <si>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</si>
  <si>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</si>
  <si>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</si>
  <si>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</si>
  <si>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</si>
  <si>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</si>
  <si>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</si>
  <si>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</si>
  <si>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</si>
  <si>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</si>
  <si>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</si>
  <si>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</si>
  <si>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</si>
  <si>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</si>
  <si>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</si>
  <si>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</si>
  <si>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</si>
  <si>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</si>
  <si>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</si>
  <si>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</si>
  <si>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</si>
  <si>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</si>
  <si>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</si>
  <si>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</si>
  <si>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</si>
  <si>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</si>
  <si>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</si>
  <si>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</si>
  <si>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</si>
  <si>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</si>
  <si>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</si>
  <si>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</si>
  <si>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</si>
  <si>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</si>
  <si>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</si>
  <si>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</si>
  <si>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</si>
  <si>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</si>
  <si>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</si>
  <si>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</si>
  <si>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</si>
  <si>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</si>
  <si>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</si>
  <si>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</si>
  <si>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</si>
  <si>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</si>
  <si>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</si>
  <si>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</si>
  <si>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</si>
  <si>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</si>
  <si>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</si>
  <si>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</si>
  <si>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</si>
  <si>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</si>
  <si>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</si>
  <si>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</si>
  <si>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</si>
  <si>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</si>
  <si>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</si>
  <si>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</si>
  <si>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</si>
  <si>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</si>
  <si>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</si>
  <si>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</si>
  <si>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</si>
  <si>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</si>
  <si>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</si>
  <si>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</si>
  <si>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</si>
  <si>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</si>
  <si>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</si>
  <si>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</si>
  <si>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</si>
  <si>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</si>
  <si>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</si>
  <si>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</si>
  <si>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</si>
  <si>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</si>
  <si>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</si>
  <si>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</si>
  <si>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</si>
  <si>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</si>
  <si>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</si>
  <si>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</si>
  <si>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</si>
  <si>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</si>
  <si>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</si>
  <si>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</si>
  <si>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</si>
  <si>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</si>
  <si>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</si>
  <si>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</si>
  <si>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</si>
  <si>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</si>
  <si>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</si>
  <si>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</si>
  <si>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</si>
  <si>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</si>
  <si>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</si>
  <si>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</si>
  <si>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</si>
  <si>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</si>
  <si>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</si>
  <si>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</si>
  <si>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</si>
  <si>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</si>
  <si>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</si>
  <si>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</si>
  <si>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</si>
  <si>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</si>
  <si>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</si>
  <si>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</si>
  <si>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</si>
  <si>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</si>
  <si>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</si>
  <si>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</si>
  <si>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</si>
  <si>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</si>
  <si>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</si>
  <si>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</si>
  <si>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</si>
  <si>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</si>
  <si>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</si>
  <si>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</si>
  <si>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</si>
  <si>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</si>
  <si>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</si>
  <si>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</si>
  <si>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</si>
  <si>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</si>
  <si>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</si>
  <si>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</si>
  <si>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</si>
  <si>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</si>
  <si>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</si>
  <si>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</si>
  <si>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</si>
  <si>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</si>
  <si>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</si>
  <si>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</si>
  <si>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</si>
  <si>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</si>
  <si>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</si>
  <si>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</si>
  <si>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</si>
  <si>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</si>
  <si>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</si>
  <si>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</si>
  <si>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</si>
  <si>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</si>
  <si>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</si>
  <si>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</si>
  <si>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</si>
  <si>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</si>
  <si>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</si>
  <si>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</si>
  <si>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</si>
  <si>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</si>
  <si>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</si>
  <si>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</si>
  <si>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</si>
  <si>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</si>
  <si>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</si>
  <si>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</si>
  <si>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</si>
  <si>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</si>
  <si>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</si>
  <si>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</si>
  <si>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</si>
  <si>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</si>
  <si>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</si>
  <si>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</si>
  <si>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</si>
  <si>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</si>
  <si>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</si>
  <si>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</si>
  <si>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</si>
  <si>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</si>
  <si>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</si>
  <si>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</si>
  <si>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</si>
  <si>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</si>
  <si>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</si>
  <si>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</si>
  <si>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</si>
  <si>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</si>
  <si>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</si>
  <si>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</si>
  <si>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</si>
  <si>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</si>
  <si>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</si>
  <si>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</si>
  <si>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</si>
  <si>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</si>
  <si>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</si>
  <si>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</si>
  <si>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</si>
  <si>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</si>
  <si>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</si>
  <si>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</si>
  <si>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</si>
  <si>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</si>
  <si>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</si>
  <si>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</si>
  <si>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</si>
  <si>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</si>
  <si>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</si>
  <si>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</si>
  <si>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</si>
  <si>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</si>
  <si>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</si>
  <si>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</si>
  <si>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</si>
  <si>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</si>
  <si>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</si>
  <si>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</si>
  <si>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</si>
  <si>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</si>
  <si>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</si>
  <si>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</si>
  <si>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</si>
  <si>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</si>
  <si>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</si>
  <si>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</si>
  <si>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</si>
  <si>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</si>
  <si>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</si>
  <si>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</si>
  <si>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</si>
  <si>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</si>
  <si>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</si>
  <si>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</si>
  <si>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</si>
  <si>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</si>
  <si>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</si>
  <si>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</si>
  <si>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</si>
  <si>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</si>
  <si>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</si>
  <si>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</si>
  <si>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</si>
  <si>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</si>
  <si>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</si>
  <si>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</si>
  <si>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</si>
  <si>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</si>
  <si>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</si>
  <si>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</si>
  <si>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</si>
  <si>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</si>
  <si>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</si>
  <si>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</si>
  <si>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</si>
  <si>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</si>
  <si>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</si>
  <si>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</si>
  <si>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</si>
  <si>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</si>
  <si>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</si>
  <si>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</si>
  <si>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</si>
  <si>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</si>
  <si>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</si>
  <si>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</si>
  <si>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</si>
  <si>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</si>
  <si>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</si>
  <si>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</si>
  <si>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</si>
  <si>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</si>
  <si>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</si>
  <si>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</si>
  <si>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</si>
  <si>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</si>
  <si>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</si>
  <si>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</si>
  <si>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</si>
  <si>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</si>
  <si>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</si>
  <si>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</si>
  <si>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</si>
  <si>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</si>
  <si>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</si>
  <si>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</si>
  <si>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</si>
  <si>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</si>
  <si>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</si>
  <si>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</si>
  <si>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</si>
  <si>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</si>
  <si>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</si>
  <si>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</si>
  <si>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</si>
  <si>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</si>
  <si>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</si>
  <si>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</si>
  <si>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</si>
  <si>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</si>
  <si>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</si>
  <si>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</si>
  <si>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</si>
  <si>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</si>
  <si>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</si>
  <si>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</si>
  <si>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</si>
  <si>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</si>
  <si>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</si>
  <si>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</si>
  <si>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</si>
  <si>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</si>
  <si>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</si>
  <si>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</si>
  <si>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</si>
  <si>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</si>
  <si>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</si>
  <si>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</si>
  <si>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</si>
  <si>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</si>
  <si>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</si>
  <si>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</si>
  <si>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</si>
  <si>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</si>
  <si>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</si>
  <si>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</si>
  <si>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</si>
  <si>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</si>
  <si>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</si>
  <si>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</si>
  <si>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</si>
  <si>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</si>
  <si>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</si>
  <si>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</si>
  <si>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</si>
  <si>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</si>
  <si>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</si>
  <si>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</si>
  <si>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</si>
  <si>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</si>
  <si>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</si>
  <si>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</si>
  <si>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</si>
  <si>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</si>
  <si>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</si>
  <si>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</si>
  <si>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</si>
  <si>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</si>
  <si>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</si>
  <si>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</si>
  <si>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</si>
  <si>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</si>
  <si>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</si>
  <si>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</si>
  <si>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</si>
  <si>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</si>
  <si>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</si>
  <si>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</si>
  <si>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</si>
  <si>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</si>
  <si>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</si>
  <si>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</si>
  <si>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</si>
  <si>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</si>
  <si>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</si>
  <si>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</si>
  <si>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</si>
  <si>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</si>
  <si>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</si>
  <si>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</si>
  <si>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</si>
  <si>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</si>
  <si>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</si>
  <si>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</si>
  <si>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</si>
  <si>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</si>
  <si>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</si>
  <si>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</si>
  <si>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</si>
  <si>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</si>
  <si>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</si>
  <si>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</si>
  <si>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</si>
  <si>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</si>
  <si>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</si>
  <si>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</si>
  <si>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</si>
  <si>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</si>
  <si>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</si>
  <si>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</si>
  <si>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</si>
  <si>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</si>
  <si>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</si>
  <si>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</si>
  <si>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</si>
  <si>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</si>
  <si>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</si>
  <si>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</si>
  <si>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</si>
  <si>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</si>
  <si>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</si>
  <si>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</si>
  <si>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</si>
  <si>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</si>
  <si>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</si>
  <si>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</si>
  <si>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</si>
  <si>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</si>
  <si>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</si>
  <si>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</si>
  <si>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</si>
  <si>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</si>
  <si>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</si>
  <si>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</si>
  <si>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</si>
  <si>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</si>
  <si>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</si>
  <si>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</si>
  <si>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</si>
  <si>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</si>
  <si>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</si>
  <si>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</si>
  <si>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</si>
  <si>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</si>
  <si>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</si>
  <si>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</si>
  <si>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</si>
  <si>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</si>
  <si>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</si>
  <si>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</si>
  <si>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</si>
  <si>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</si>
  <si>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</si>
  <si>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</si>
  <si>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</si>
  <si>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</si>
  <si>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</si>
  <si>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</si>
  <si>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</si>
  <si>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</si>
  <si>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</si>
  <si>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</si>
  <si>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</si>
  <si>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</si>
  <si>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</si>
  <si>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</si>
  <si>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</si>
  <si>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</si>
  <si>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</si>
  <si>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</si>
  <si>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</si>
  <si>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</si>
  <si>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</si>
  <si>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</si>
  <si>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</si>
  <si>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</si>
  <si>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</si>
  <si>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</si>
  <si>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</si>
  <si>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</si>
  <si>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</si>
  <si>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</si>
  <si>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</si>
  <si>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</si>
  <si>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</si>
  <si>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</si>
  <si>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</si>
  <si>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</si>
  <si>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</si>
  <si>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</si>
  <si>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</si>
  <si>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</si>
  <si>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</si>
  <si>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</si>
  <si>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</si>
  <si>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</si>
  <si>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</si>
  <si>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</si>
  <si>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</si>
  <si>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</si>
  <si>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</si>
  <si>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</si>
  <si>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</si>
  <si>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</si>
  <si>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</si>
  <si>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</si>
  <si>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</si>
  <si>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</si>
  <si>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</si>
  <si>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</si>
  <si>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</si>
  <si>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</si>
  <si>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</si>
  <si>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</si>
  <si>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</si>
  <si>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</si>
  <si>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</si>
  <si>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</si>
  <si>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</si>
  <si>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</si>
  <si>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</si>
  <si>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</si>
  <si>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</si>
  <si>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</si>
  <si>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</si>
  <si>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</si>
  <si>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</si>
  <si>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</si>
  <si>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</si>
  <si>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</si>
  <si>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</si>
  <si>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</si>
  <si>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</si>
  <si>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</si>
  <si>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</si>
  <si>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</si>
  <si>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</si>
  <si>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</si>
  <si>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</si>
  <si>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</si>
  <si>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</si>
  <si>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</si>
  <si>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</si>
  <si>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</si>
  <si>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</si>
  <si>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</si>
  <si>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</si>
  <si>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</si>
  <si>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</si>
  <si>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</si>
  <si>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</si>
  <si>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</si>
  <si>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</si>
  <si>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</si>
  <si>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</si>
  <si>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</si>
  <si>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</si>
  <si>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</si>
  <si>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</si>
  <si>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</si>
  <si>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</si>
  <si>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</si>
  <si>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</si>
  <si>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</si>
  <si>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</si>
  <si>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</si>
  <si>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</si>
  <si>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</si>
  <si>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</si>
  <si>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</si>
  <si>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</si>
  <si>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</si>
  <si>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</si>
  <si>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</si>
  <si>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</si>
  <si>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</si>
  <si>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</si>
  <si>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</si>
  <si>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</si>
  <si>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</si>
  <si>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</si>
  <si>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</si>
  <si>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</si>
  <si>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</si>
  <si>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</si>
  <si>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</si>
  <si>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</si>
  <si>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</si>
  <si>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</si>
  <si>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</si>
  <si>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</si>
  <si>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</si>
  <si>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</si>
  <si>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</si>
  <si>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</si>
  <si>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</si>
  <si>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</si>
  <si>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</si>
  <si>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</si>
  <si>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</si>
  <si>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</si>
  <si>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</si>
  <si>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</si>
  <si>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</si>
  <si>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</si>
  <si>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</si>
  <si>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</si>
  <si>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</si>
  <si>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</si>
  <si>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</si>
  <si>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</si>
  <si>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</si>
  <si>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</si>
  <si>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</si>
  <si>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</si>
  <si>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</si>
  <si>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</si>
  <si>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</si>
  <si>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</si>
  <si>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</si>
  <si>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</si>
  <si>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</si>
  <si>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</si>
  <si>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</si>
  <si>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</si>
  <si>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</si>
  <si>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</si>
  <si>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</si>
  <si>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</si>
  <si>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</si>
  <si>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</si>
  <si>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</si>
  <si>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</si>
  <si>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</si>
  <si>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</si>
  <si>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</si>
  <si>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</si>
  <si>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</si>
  <si>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</si>
  <si>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</si>
  <si>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</si>
  <si>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</si>
  <si>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</si>
  <si>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</si>
  <si>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</si>
  <si>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</si>
  <si>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</si>
  <si>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</si>
  <si>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</si>
  <si>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</si>
  <si>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</si>
  <si>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</si>
  <si>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</si>
  <si>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</si>
  <si>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</si>
  <si>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</si>
  <si>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</si>
  <si>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</si>
  <si>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</si>
  <si>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</si>
  <si>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</si>
  <si>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</si>
  <si>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</si>
  <si>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</si>
  <si>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</si>
  <si>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</si>
  <si>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</si>
  <si>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</si>
  <si>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</si>
  <si>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</si>
  <si>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</si>
  <si>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</si>
  <si>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</si>
  <si>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</si>
  <si>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</si>
  <si>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</si>
  <si>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</si>
  <si>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</si>
  <si>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</si>
  <si>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</si>
  <si>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</si>
  <si>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</si>
  <si>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</si>
  <si>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</si>
  <si>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</si>
  <si>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</si>
  <si>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</si>
  <si>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</si>
  <si>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</si>
  <si>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</si>
  <si>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</si>
  <si>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</si>
  <si>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</si>
  <si>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</si>
  <si>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</si>
  <si>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</si>
  <si>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</si>
  <si>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</si>
  <si>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</si>
  <si>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</si>
  <si>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</si>
  <si>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</si>
  <si>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</si>
  <si>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</si>
  <si>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</si>
  <si>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</si>
  <si>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</si>
  <si>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</si>
  <si>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</si>
  <si>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</si>
  <si>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</si>
  <si>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</si>
  <si>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</si>
  <si>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</si>
  <si>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</si>
  <si>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</si>
  <si>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</si>
  <si>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</si>
  <si>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</si>
  <si>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</si>
  <si>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</si>
  <si>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</si>
  <si>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</si>
  <si>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</si>
  <si>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</si>
  <si>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</si>
  <si>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</si>
  <si>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</si>
  <si>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</si>
  <si>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</si>
  <si>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</si>
  <si>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</si>
  <si>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</si>
  <si>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</si>
  <si>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</si>
  <si>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</si>
  <si>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</si>
  <si>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</si>
  <si>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</si>
  <si>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</si>
  <si>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</si>
  <si>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</si>
  <si>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</si>
  <si>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</si>
  <si>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</si>
  <si>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</si>
  <si>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</si>
  <si>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</si>
  <si>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</si>
  <si>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</si>
  <si>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</si>
  <si>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</si>
  <si>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</si>
  <si>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</si>
  <si>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</si>
  <si>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</si>
  <si>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</si>
  <si>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</si>
  <si>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</si>
  <si>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</si>
  <si>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</si>
  <si>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</si>
  <si>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</si>
  <si>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</si>
  <si>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</si>
  <si>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</si>
  <si>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</si>
  <si>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</si>
  <si>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</si>
  <si>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</si>
  <si>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</si>
  <si>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</si>
  <si>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</si>
  <si>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</si>
  <si>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</si>
  <si>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</si>
  <si>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</si>
  <si>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</si>
  <si>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</si>
  <si>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</si>
  <si>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</si>
  <si>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</si>
  <si>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</si>
  <si>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</si>
  <si>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</si>
  <si>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</si>
  <si>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</si>
  <si>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</si>
  <si>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</si>
  <si>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</si>
  <si>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</si>
  <si>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</si>
  <si>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</si>
  <si>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</si>
  <si>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</si>
  <si>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</si>
  <si>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</si>
  <si>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</si>
  <si>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</si>
  <si>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</si>
  <si>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</si>
  <si>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</si>
  <si>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</si>
  <si>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</si>
  <si>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</si>
  <si>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</si>
  <si>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</si>
  <si>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</si>
  <si>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</si>
  <si>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</si>
  <si>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</si>
  <si>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</si>
  <si>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</si>
  <si>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</si>
  <si>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</si>
  <si>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</si>
  <si>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</si>
  <si>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</si>
  <si>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</si>
  <si>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</si>
  <si>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</si>
  <si>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</si>
  <si>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</si>
  <si>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</si>
  <si>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</si>
  <si>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</si>
  <si>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</si>
  <si>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</si>
  <si>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</si>
  <si>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</si>
  <si>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</si>
  <si>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</si>
  <si>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</si>
  <si>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</si>
  <si>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</si>
  <si>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</si>
  <si>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</si>
  <si>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</si>
  <si>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</si>
  <si>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</si>
  <si>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</si>
  <si>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</si>
  <si>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</si>
  <si>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</si>
  <si>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</si>
  <si>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</si>
  <si>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</si>
  <si>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</si>
  <si>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</si>
  <si>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</si>
  <si>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</si>
  <si>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</si>
  <si>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</si>
  <si>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</si>
  <si>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</si>
  <si>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</si>
  <si>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</si>
  <si>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</si>
  <si>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</si>
  <si>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</si>
  <si>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</si>
  <si>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</si>
  <si>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</si>
  <si>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</si>
  <si>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</si>
  <si>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</si>
  <si>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</si>
  <si>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</si>
  <si>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</si>
  <si>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</si>
  <si>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</si>
  <si>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</si>
  <si>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</si>
  <si>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</si>
  <si>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</si>
  <si>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</si>
  <si>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</si>
  <si>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</si>
  <si>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</si>
  <si>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</si>
  <si>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</si>
  <si>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</si>
  <si>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</si>
  <si>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</si>
  <si>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</si>
  <si>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</si>
  <si>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</si>
  <si>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</si>
  <si>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</si>
  <si>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</si>
  <si>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</si>
  <si>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</si>
  <si>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</si>
  <si>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</si>
  <si>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</si>
  <si>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</si>
  <si>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</si>
  <si>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</si>
  <si>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</si>
  <si>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</si>
  <si>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</si>
  <si>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</si>
  <si>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</si>
  <si>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</si>
  <si>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</si>
  <si>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</si>
  <si>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</si>
  <si>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</si>
  <si>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</si>
  <si>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</si>
  <si>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</si>
  <si>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</si>
  <si>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</si>
  <si>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</si>
  <si>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</si>
  <si>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</si>
  <si>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</si>
  <si>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</si>
  <si>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</si>
  <si>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</si>
  <si>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</si>
  <si>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</si>
  <si>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</si>
  <si>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</si>
  <si>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</si>
  <si>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</si>
  <si>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</si>
  <si>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</si>
  <si>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</si>
  <si>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</si>
  <si>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</si>
  <si>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</si>
  <si>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</si>
  <si>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</si>
  <si>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</si>
  <si>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</si>
  <si>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</si>
  <si>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</si>
  <si>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</si>
  <si>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</si>
  <si>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</si>
  <si>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</si>
  <si>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</si>
  <si>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</si>
  <si>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</si>
  <si>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</si>
  <si>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</si>
  <si>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</si>
  <si>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</si>
  <si>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</si>
  <si>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</si>
  <si>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</si>
  <si>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</si>
  <si>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</si>
  <si>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</si>
  <si>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</si>
  <si>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</si>
  <si>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</si>
  <si>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</si>
  <si>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</si>
  <si>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</si>
  <si>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</si>
  <si>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</si>
  <si>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</si>
  <si>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</si>
  <si>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</si>
  <si>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</si>
  <si>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</si>
  <si>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</si>
  <si>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</si>
  <si>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</si>
  <si>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</si>
  <si>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</si>
  <si>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</si>
  <si>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</si>
  <si>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</si>
  <si>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</si>
  <si>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</si>
  <si>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</si>
  <si>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</si>
  <si>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</si>
  <si>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</si>
  <si>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</si>
  <si>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</si>
  <si>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</si>
  <si>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</si>
  <si>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</si>
  <si>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</si>
  <si>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</si>
  <si>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</si>
  <si>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</si>
  <si>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</si>
  <si>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</si>
  <si>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</si>
  <si>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</si>
  <si>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</si>
  <si>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</si>
  <si>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</si>
  <si>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</si>
  <si>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</si>
  <si>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</si>
  <si>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</si>
  <si>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</si>
  <si>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</si>
  <si>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</si>
  <si>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</si>
  <si>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</si>
  <si>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</si>
  <si>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</si>
  <si>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</si>
  <si>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</si>
  <si>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</si>
  <si>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</si>
  <si>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</si>
  <si>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</si>
  <si>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</si>
  <si>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</si>
  <si>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</si>
  <si>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</si>
  <si>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</si>
  <si>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</si>
  <si>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</si>
  <si>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</si>
  <si>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</si>
  <si>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</si>
  <si>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</si>
  <si>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</si>
  <si>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</si>
  <si>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</si>
  <si>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</si>
  <si>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</si>
  <si>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</si>
  <si>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</si>
  <si>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</si>
  <si>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</si>
  <si>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</si>
  <si>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</si>
  <si>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</si>
  <si>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</si>
  <si>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</si>
  <si>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</si>
  <si>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</si>
  <si>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</si>
  <si>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</si>
  <si>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</si>
  <si>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</si>
  <si>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</si>
  <si>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</si>
  <si>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</si>
  <si>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</si>
  <si>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</si>
  <si>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</si>
  <si>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</si>
  <si>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</si>
  <si>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</si>
  <si>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</si>
  <si>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</si>
  <si>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</si>
  <si>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</si>
  <si>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</si>
  <si>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</si>
  <si>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</si>
  <si>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</si>
  <si>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</si>
  <si>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</si>
  <si>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</si>
  <si>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</si>
  <si>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</si>
  <si>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</si>
  <si>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</si>
  <si>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</si>
  <si>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</si>
  <si>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</si>
  <si>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</si>
  <si>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</si>
  <si>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</si>
  <si>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</si>
  <si>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</si>
  <si>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</si>
  <si>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</si>
  <si>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</si>
  <si>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</si>
  <si>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</si>
  <si>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</si>
  <si>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</si>
  <si>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</si>
  <si>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</si>
  <si>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</si>
  <si>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</si>
  <si>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</si>
  <si>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</si>
  <si>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</si>
  <si>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</si>
  <si>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</si>
  <si>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</si>
  <si>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</si>
  <si>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</si>
  <si>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</si>
  <si>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</si>
  <si>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</si>
  <si>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</si>
  <si>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</si>
  <si>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</si>
  <si>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</si>
  <si>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</si>
  <si>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</si>
  <si>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</si>
  <si>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</si>
  <si>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</si>
  <si>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</si>
  <si>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</si>
  <si>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</si>
  <si>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</si>
  <si>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</si>
  <si>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</si>
  <si>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</si>
  <si>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</si>
  <si>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</si>
  <si>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</si>
  <si>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</si>
  <si>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</si>
  <si>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</si>
  <si>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</si>
  <si>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</si>
  <si>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</si>
  <si>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</si>
  <si>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</si>
  <si>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</si>
  <si>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</si>
  <si>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</si>
  <si>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</si>
  <si>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</si>
  <si>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</si>
  <si>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</si>
  <si>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</si>
  <si>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</si>
  <si>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</si>
  <si>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</si>
  <si>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</si>
  <si>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</si>
  <si>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</si>
  <si>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</si>
  <si>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</si>
  <si>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</si>
  <si>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</si>
  <si>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</si>
  <si>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</si>
  <si>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</si>
  <si>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</si>
  <si>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</si>
  <si>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</si>
  <si>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</si>
  <si>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</si>
  <si>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</si>
  <si>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</si>
  <si>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</si>
  <si>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</si>
  <si>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</si>
  <si>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</si>
  <si>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</si>
  <si>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</si>
  <si>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</si>
  <si>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</si>
  <si>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</si>
  <si>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</si>
  <si>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</si>
  <si>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</si>
  <si>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</si>
  <si>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</si>
  <si>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</si>
  <si>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</si>
  <si>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</si>
  <si>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</si>
  <si>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</si>
  <si>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</si>
  <si>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</si>
  <si>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</si>
  <si>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</si>
  <si>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</si>
  <si>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</si>
  <si>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</si>
  <si>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</si>
  <si>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</si>
  <si>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</si>
  <si>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</si>
  <si>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</si>
  <si>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</si>
  <si>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</si>
  <si>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</si>
  <si>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</si>
  <si>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</si>
  <si>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</si>
  <si>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</si>
  <si>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</si>
  <si>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</si>
  <si>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</si>
  <si>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</si>
  <si>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</si>
  <si>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</si>
  <si>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</si>
  <si>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</si>
  <si>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</si>
  <si>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</si>
  <si>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</si>
  <si>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</si>
  <si>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</si>
  <si>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</si>
  <si>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</si>
  <si>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</si>
  <si>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</si>
  <si>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</si>
  <si>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</si>
  <si>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</si>
  <si>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</si>
  <si>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</si>
  <si>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</si>
  <si>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</si>
  <si>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</si>
  <si>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</si>
  <si>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</si>
  <si>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</si>
  <si>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</si>
  <si>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</si>
  <si>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</si>
  <si>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</si>
  <si>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</si>
  <si>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</si>
  <si>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</si>
  <si>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</si>
  <si>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</si>
  <si>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</si>
  <si>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</si>
  <si>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</si>
  <si>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</si>
  <si>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</si>
  <si>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</si>
  <si>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</si>
  <si>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</si>
  <si>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</si>
  <si>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</si>
  <si>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</si>
  <si>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</si>
  <si>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</si>
  <si>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</si>
  <si>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</si>
  <si>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</si>
  <si>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</si>
  <si>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</si>
  <si>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</si>
  <si>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</si>
  <si>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</si>
  <si>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</si>
  <si>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</si>
  <si>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</si>
  <si>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</si>
  <si>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</si>
  <si>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</si>
  <si>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</si>
  <si>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</si>
  <si>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</si>
  <si>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</si>
  <si>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</si>
  <si>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</si>
  <si>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</si>
  <si>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</si>
  <si>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</si>
  <si>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</si>
  <si>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</si>
  <si>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</si>
  <si>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</si>
  <si>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</si>
  <si>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</si>
  <si>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</si>
  <si>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</si>
  <si>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</si>
  <si>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</si>
  <si>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</si>
  <si>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</si>
  <si>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</si>
  <si>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</si>
  <si>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</si>
  <si>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</si>
  <si>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</si>
  <si>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</si>
  <si>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</si>
  <si>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</si>
  <si>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</si>
  <si>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</si>
  <si>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</si>
  <si>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</si>
  <si>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</si>
  <si>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</si>
  <si>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</si>
  <si>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</si>
  <si>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</si>
  <si>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</si>
  <si>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</si>
  <si>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</si>
  <si>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</si>
  <si>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</si>
  <si>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</si>
  <si>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</si>
  <si>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</si>
  <si>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</si>
  <si>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</si>
  <si>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</si>
  <si>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</si>
  <si>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</si>
  <si>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</si>
  <si>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</si>
  <si>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</si>
  <si>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</si>
  <si>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</si>
  <si>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</si>
  <si>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</si>
  <si>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</si>
  <si>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</si>
  <si>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</si>
  <si>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</si>
  <si>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</si>
  <si>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</si>
  <si>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</si>
  <si>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</si>
  <si>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</si>
  <si>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</si>
  <si>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</si>
  <si>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</si>
  <si>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</si>
  <si>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</si>
  <si>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</si>
  <si>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</si>
  <si>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</si>
  <si>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</si>
  <si>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</si>
  <si>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</si>
  <si>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</si>
  <si>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</si>
  <si>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</si>
  <si>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</si>
  <si>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</si>
  <si>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</si>
  <si>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</si>
  <si>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</si>
  <si>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</si>
  <si>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</si>
  <si>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</si>
  <si>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</si>
  <si>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</si>
  <si>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</si>
  <si>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</si>
  <si>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</si>
  <si>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</si>
  <si>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</si>
  <si>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</si>
  <si>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</si>
  <si>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</si>
  <si>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</si>
  <si>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</si>
  <si>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</si>
  <si>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</si>
  <si>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</si>
  <si>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</si>
  <si>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</si>
  <si>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</si>
  <si>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</si>
  <si>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</si>
  <si>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</si>
  <si>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</si>
  <si>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</si>
  <si>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</si>
  <si>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</si>
  <si>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</si>
  <si>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</si>
  <si>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</si>
  <si>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</si>
  <si>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</si>
  <si>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</si>
  <si>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</si>
  <si>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</si>
  <si>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</si>
  <si>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</si>
  <si>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</si>
  <si>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</si>
  <si>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</si>
  <si>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</si>
  <si>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</si>
  <si>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</si>
  <si>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</si>
  <si>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</si>
  <si>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</si>
  <si>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</si>
  <si>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</si>
  <si>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</si>
  <si>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</si>
  <si>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</si>
  <si>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</si>
  <si>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</si>
  <si>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</si>
  <si>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</si>
  <si>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</si>
  <si>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</si>
  <si>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</si>
  <si>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</si>
  <si>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</si>
  <si>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</si>
  <si>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</si>
  <si>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</si>
  <si>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</si>
  <si>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</si>
  <si>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</si>
  <si>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</si>
  <si>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</si>
  <si>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</si>
  <si>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</si>
  <si>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</si>
  <si>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</si>
  <si>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</si>
  <si>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</si>
  <si>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</si>
  <si>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</si>
  <si>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</si>
  <si>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</si>
  <si>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</si>
  <si>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</si>
  <si>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</si>
  <si>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</si>
  <si>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</si>
  <si>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</si>
  <si>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</si>
  <si>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</si>
  <si>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</si>
  <si>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</si>
  <si>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</si>
  <si>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</si>
  <si>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</si>
  <si>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</si>
  <si>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</si>
  <si>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</si>
  <si>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</si>
  <si>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</si>
  <si>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</si>
  <si>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</si>
  <si>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</si>
  <si>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</si>
  <si>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</si>
  <si>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</si>
  <si>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</si>
  <si>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</si>
  <si>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</si>
  <si>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</si>
  <si>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</si>
  <si>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</si>
  <si>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</si>
  <si>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</si>
  <si>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</si>
  <si>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</si>
  <si>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</si>
  <si>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</si>
  <si>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</si>
  <si>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</si>
  <si>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</si>
  <si>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</si>
  <si>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</si>
  <si>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</si>
  <si>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</si>
  <si>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</si>
  <si>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</si>
  <si>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</si>
  <si>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</si>
  <si>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</si>
  <si>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</si>
  <si>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</si>
  <si>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</si>
  <si>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</si>
  <si>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</si>
  <si>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</si>
  <si>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</si>
  <si>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</si>
  <si>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</si>
  <si>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</si>
  <si>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</si>
  <si>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</si>
  <si>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</si>
  <si>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</si>
  <si>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</si>
  <si>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</si>
  <si>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</si>
  <si>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</si>
  <si>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</si>
  <si>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</si>
  <si>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</si>
  <si>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</si>
  <si>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</si>
  <si>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</si>
  <si>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</si>
  <si>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</si>
  <si>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</si>
  <si>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</si>
  <si>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</si>
  <si>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</si>
  <si>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</si>
  <si>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</si>
  <si>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</si>
  <si>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</si>
  <si>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</si>
  <si>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</si>
  <si>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</si>
  <si>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</si>
  <si>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</si>
  <si>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</si>
  <si>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</si>
  <si>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</si>
  <si>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</si>
  <si>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</si>
  <si>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</si>
  <si>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</si>
  <si>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</si>
  <si>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</si>
  <si>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</si>
  <si>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</si>
  <si>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</si>
  <si>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</si>
  <si>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</si>
  <si>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</si>
  <si>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</si>
  <si>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</si>
  <si>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</si>
  <si>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</si>
  <si>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</si>
  <si>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</si>
  <si>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</si>
  <si>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</si>
  <si>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</si>
  <si>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</si>
  <si>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</si>
  <si>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</si>
  <si>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</si>
  <si>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</si>
  <si>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</si>
  <si>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</si>
  <si>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</si>
  <si>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</si>
  <si>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</si>
  <si>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</si>
  <si>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</si>
  <si>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</si>
  <si>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</si>
  <si>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</si>
  <si>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</si>
  <si>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</si>
  <si>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</si>
  <si>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</si>
  <si>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</si>
  <si>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</si>
  <si>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</si>
  <si>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</si>
  <si>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</si>
  <si>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</si>
  <si>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</si>
  <si>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</si>
  <si>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</si>
  <si>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</si>
  <si>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</si>
  <si>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</si>
  <si>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</si>
  <si>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</si>
  <si>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</si>
  <si>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</si>
  <si>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</si>
  <si>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</si>
  <si>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</si>
  <si>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</si>
  <si>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</si>
  <si>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</si>
  <si>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</si>
  <si>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</si>
  <si>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</si>
  <si>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</si>
  <si>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</si>
  <si>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</si>
  <si>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</si>
  <si>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</si>
  <si>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</si>
  <si>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</si>
  <si>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</si>
  <si>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</si>
  <si>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</si>
  <si>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</si>
  <si>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</si>
  <si>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</si>
  <si>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</si>
  <si>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</si>
  <si>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</si>
  <si>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</si>
  <si>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</si>
  <si>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</si>
  <si>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</si>
  <si>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</si>
  <si>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</si>
  <si>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</si>
  <si>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</si>
  <si>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</si>
  <si>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</si>
  <si>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</si>
  <si>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</si>
  <si>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</si>
  <si>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</si>
  <si>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</si>
  <si>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</si>
  <si>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</si>
  <si>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</si>
  <si>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</si>
  <si>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</si>
  <si>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</si>
  <si>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</si>
  <si>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</si>
  <si>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</si>
  <si>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</si>
  <si>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</si>
  <si>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</si>
  <si>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</si>
  <si>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</si>
  <si>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</si>
  <si>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</si>
  <si>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</si>
  <si>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</si>
  <si>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</si>
  <si>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</si>
  <si>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</si>
  <si>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</si>
  <si>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</si>
  <si>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</si>
  <si>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</si>
  <si>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</si>
  <si>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</si>
  <si>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</si>
  <si>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</si>
  <si>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</si>
  <si>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</si>
  <si>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</si>
  <si>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</si>
  <si>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</si>
  <si>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</si>
  <si>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</si>
  <si>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</si>
  <si>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</si>
  <si>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</si>
  <si>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</si>
  <si>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</si>
  <si>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</si>
  <si>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</si>
  <si>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</si>
  <si>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</si>
  <si>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</si>
  <si>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</si>
  <si>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</si>
  <si>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</si>
  <si>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</si>
  <si>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</si>
  <si>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</si>
  <si>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</si>
  <si>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</si>
  <si>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</si>
  <si>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</si>
  <si>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</si>
  <si>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</si>
  <si>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</si>
  <si>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</si>
  <si>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</si>
  <si>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</si>
  <si>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</si>
  <si>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</si>
  <si>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</si>
  <si>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</si>
  <si>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</si>
  <si>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</si>
  <si>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</si>
  <si>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</si>
  <si>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</si>
  <si>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</si>
  <si>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</si>
  <si>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</si>
  <si>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</si>
  <si>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</si>
  <si>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</si>
  <si>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</si>
  <si>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</si>
  <si>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</si>
  <si>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</si>
  <si>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</si>
  <si>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</si>
  <si>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</si>
  <si>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</si>
  <si>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</si>
  <si>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</si>
  <si>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</si>
  <si>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</si>
  <si>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</si>
  <si>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</si>
  <si>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</si>
  <si>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</si>
  <si>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</si>
  <si>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</si>
  <si>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</si>
  <si>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</si>
  <si>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</si>
  <si>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</si>
  <si>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</si>
  <si>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</si>
  <si>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</si>
  <si>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</si>
  <si>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</si>
  <si>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</si>
  <si>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</si>
  <si>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</si>
  <si>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</si>
  <si>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</si>
  <si>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</si>
  <si>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</si>
  <si>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</si>
  <si>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</si>
  <si>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</si>
  <si>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</si>
  <si>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</si>
  <si>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</si>
  <si>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</si>
  <si>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</si>
  <si>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</si>
  <si>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</si>
  <si>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</si>
  <si>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</si>
  <si>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</si>
  <si>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</si>
  <si>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</si>
  <si>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</si>
  <si>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</si>
  <si>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</si>
  <si>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</si>
  <si>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</si>
  <si>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</si>
  <si>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</si>
  <si>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</si>
  <si>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</si>
  <si>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</si>
  <si>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</si>
  <si>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</si>
  <si>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</si>
  <si>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</si>
  <si>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</si>
  <si>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</si>
  <si>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</si>
  <si>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</si>
  <si>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</si>
  <si>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</si>
  <si>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</si>
  <si>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</si>
  <si>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</si>
  <si>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</si>
  <si>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</si>
  <si>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</si>
  <si>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</si>
  <si>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</si>
  <si>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</si>
  <si>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</si>
  <si>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</si>
  <si>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</si>
  <si>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</si>
  <si>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</si>
  <si>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</si>
  <si>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</si>
  <si>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</si>
  <si>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</si>
  <si>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</si>
  <si>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</si>
  <si>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</si>
  <si>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</si>
  <si>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</si>
  <si>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</si>
  <si>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</si>
  <si>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</si>
  <si>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</si>
  <si>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</si>
  <si>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</si>
  <si>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</si>
  <si>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</si>
  <si>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</si>
  <si>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</si>
  <si>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</si>
  <si>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</si>
  <si>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</si>
  <si>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</si>
  <si>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</si>
  <si>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</si>
  <si>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</si>
  <si>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</si>
  <si>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</si>
  <si>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</si>
  <si>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</si>
  <si>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</si>
  <si>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</si>
  <si>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</si>
  <si>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</si>
  <si>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</si>
  <si>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</si>
  <si>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</si>
  <si>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</si>
  <si>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</si>
  <si>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</si>
  <si>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</si>
  <si>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</si>
  <si>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</si>
  <si>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</si>
  <si>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</si>
  <si>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</si>
  <si>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</si>
  <si>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</si>
  <si>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</si>
  <si>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</si>
  <si>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</si>
  <si>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</si>
  <si>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</si>
  <si>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</si>
  <si>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</si>
  <si>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</si>
  <si>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</si>
  <si>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</si>
  <si>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</si>
  <si>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</si>
  <si>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</si>
  <si>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</si>
  <si>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</si>
  <si>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</si>
  <si>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</si>
  <si>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</si>
  <si>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</si>
  <si>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</si>
  <si>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</si>
  <si>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</si>
  <si>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</si>
  <si>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</si>
  <si>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</si>
  <si>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</si>
  <si>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</si>
  <si>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</si>
  <si>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</si>
  <si>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</si>
  <si>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</si>
  <si>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</si>
  <si>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</si>
  <si>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</si>
  <si>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</si>
  <si>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</si>
  <si>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</si>
  <si>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</si>
  <si>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</si>
  <si>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</si>
  <si>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</si>
  <si>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</si>
  <si>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</si>
  <si>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</si>
  <si>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</si>
  <si>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</si>
  <si>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</si>
  <si>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</si>
  <si>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</si>
  <si>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</si>
  <si>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</si>
  <si>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</si>
  <si>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</si>
  <si>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</si>
  <si>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</si>
  <si>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</si>
  <si>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</si>
  <si>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</si>
  <si>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</si>
  <si>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</si>
  <si>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</si>
  <si>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</si>
  <si>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</si>
  <si>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</si>
  <si>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</si>
  <si>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</si>
  <si>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</si>
  <si>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</si>
  <si>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</si>
  <si>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</si>
  <si>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</si>
  <si>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</si>
  <si>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</si>
  <si>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</si>
  <si>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</si>
  <si>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</si>
  <si>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</si>
  <si>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</si>
  <si>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</si>
  <si>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</si>
  <si>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</si>
  <si>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</si>
  <si>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</si>
  <si>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</si>
  <si>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</si>
  <si>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</si>
  <si>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</si>
  <si>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</si>
  <si>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</si>
  <si>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</si>
  <si>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</si>
  <si>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</si>
  <si>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</si>
  <si>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</si>
  <si>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</si>
  <si>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</si>
  <si>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</si>
  <si>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</si>
  <si>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</si>
  <si>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</si>
  <si>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</si>
  <si>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</si>
  <si>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</si>
  <si>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</si>
  <si>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</si>
  <si>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</si>
  <si>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</si>
  <si>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</si>
  <si>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</si>
  <si>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</si>
  <si>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</si>
  <si>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</si>
  <si>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</si>
  <si>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</si>
  <si>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</si>
  <si>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</si>
  <si>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</si>
  <si>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</si>
  <si>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</si>
  <si>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</si>
  <si>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</si>
  <si>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</si>
  <si>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</si>
  <si>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</si>
  <si>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</si>
  <si>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</si>
  <si>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</si>
  <si>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</si>
  <si>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</si>
  <si>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</si>
  <si>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</si>
  <si>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</si>
  <si>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</si>
  <si>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</si>
  <si>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</si>
  <si>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</si>
  <si>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</si>
  <si>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</si>
  <si>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</si>
  <si>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</si>
  <si>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</si>
  <si>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</si>
  <si>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</si>
  <si>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</si>
  <si>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</si>
  <si>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</si>
  <si>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</si>
  <si>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</si>
  <si>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</si>
  <si>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</si>
  <si>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</si>
  <si>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</si>
  <si>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</si>
  <si>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</si>
  <si>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</si>
  <si>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</si>
  <si>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</si>
  <si>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</si>
  <si>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</si>
  <si>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</si>
  <si>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</si>
  <si>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</si>
  <si>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</si>
  <si>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</si>
  <si>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</si>
  <si>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</si>
  <si>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</si>
  <si>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</si>
  <si>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</si>
  <si>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</si>
  <si>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</si>
  <si>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</si>
  <si>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</si>
  <si>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</si>
  <si>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</si>
  <si>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</si>
  <si>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</si>
  <si>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</si>
  <si>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</si>
  <si>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</si>
  <si>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</si>
  <si>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</si>
  <si>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</si>
  <si>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</si>
  <si>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</si>
  <si>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</si>
  <si>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</si>
  <si>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</si>
  <si>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</si>
  <si>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</si>
  <si>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</si>
  <si>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</si>
  <si>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</si>
  <si>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</si>
  <si>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</si>
  <si>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</si>
  <si>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</si>
  <si>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</si>
  <si>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</si>
  <si>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</si>
  <si>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</si>
  <si>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</si>
  <si>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</si>
  <si>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</si>
  <si>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</si>
  <si>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</si>
  <si>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</si>
  <si>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</si>
  <si>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</si>
  <si>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</si>
  <si>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</si>
  <si>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</si>
  <si>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</si>
  <si>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</si>
  <si>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</si>
  <si>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</si>
  <si>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</si>
  <si>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</si>
  <si>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</si>
  <si>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</si>
  <si>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</si>
  <si>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</si>
  <si>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</si>
  <si>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</si>
  <si>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</si>
  <si>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</si>
  <si>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</si>
  <si>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</si>
  <si>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</si>
  <si>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</si>
  <si>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</si>
  <si>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</si>
  <si>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</si>
  <si>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</si>
  <si>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</si>
  <si>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</si>
  <si>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</si>
  <si>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</si>
  <si>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</si>
  <si>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</si>
  <si>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</si>
  <si>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</si>
  <si>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</si>
  <si>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</si>
  <si>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</si>
  <si>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</si>
  <si>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</si>
  <si>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</si>
  <si>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</si>
  <si>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</si>
  <si>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</si>
  <si>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</si>
  <si>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</si>
  <si>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</si>
  <si>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</si>
  <si>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</si>
  <si>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</si>
  <si>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</si>
  <si>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</si>
  <si>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</si>
  <si>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</si>
  <si>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</si>
  <si>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</si>
  <si>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</si>
  <si>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</si>
  <si>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</si>
  <si>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</si>
  <si>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</si>
  <si>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</si>
  <si>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</si>
  <si>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</si>
  <si>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</si>
  <si>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</si>
  <si>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</si>
  <si>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</si>
  <si>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</si>
  <si>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</si>
  <si>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</si>
  <si>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</si>
  <si>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</si>
  <si>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</si>
  <si>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</si>
  <si>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</si>
  <si>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</si>
  <si>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</si>
  <si>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</si>
  <si>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</si>
  <si>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</si>
  <si>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</si>
  <si>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</si>
  <si>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</si>
  <si>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</si>
  <si>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</si>
  <si>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</si>
  <si>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</si>
  <si>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</si>
  <si>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</si>
  <si>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</si>
  <si>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</si>
  <si>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</si>
  <si>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</si>
  <si>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</si>
  <si>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</si>
  <si>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</si>
  <si>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</si>
  <si>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</si>
  <si>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</si>
  <si>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</si>
  <si>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</si>
  <si>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</si>
  <si>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</si>
  <si>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</si>
  <si>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</si>
  <si>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</si>
  <si>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</si>
  <si>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</si>
  <si>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</si>
  <si>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</si>
  <si>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</si>
  <si>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</si>
  <si>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</si>
  <si>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</si>
  <si>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</si>
  <si>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</si>
  <si>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</si>
  <si>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</si>
  <si>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</si>
  <si>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</si>
  <si>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</si>
  <si>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</si>
  <si>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</si>
  <si>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</si>
  <si>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</si>
  <si>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</si>
  <si>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</si>
  <si>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</si>
  <si>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</si>
  <si>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</si>
  <si>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</si>
  <si>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</si>
  <si>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</si>
  <si>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</si>
  <si>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</si>
  <si>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</si>
  <si>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</si>
  <si>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</si>
  <si>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</si>
  <si>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</si>
  <si>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</si>
  <si>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</si>
  <si>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</si>
  <si>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</si>
  <si>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</si>
  <si>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</si>
  <si>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</si>
  <si>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</si>
  <si>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</si>
  <si>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</si>
  <si>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</si>
  <si>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</si>
  <si>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</si>
  <si>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</si>
  <si>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</si>
  <si>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</si>
  <si>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</si>
  <si>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</si>
  <si>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</si>
  <si>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</si>
  <si>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</si>
  <si>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</si>
  <si>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</si>
  <si>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</si>
  <si>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</si>
  <si>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</si>
  <si>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</si>
  <si>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</si>
  <si>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</si>
  <si>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</si>
  <si>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</si>
  <si>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</si>
  <si>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</si>
  <si>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</si>
  <si>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</si>
  <si>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</si>
  <si>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</si>
  <si>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</si>
  <si>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</si>
  <si>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</si>
  <si>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</si>
  <si>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</si>
  <si>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</si>
  <si>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</si>
  <si>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</si>
  <si>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</si>
  <si>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</si>
  <si>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</si>
  <si>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</si>
  <si>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</si>
  <si>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</si>
  <si>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</si>
  <si>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</si>
  <si>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</si>
  <si>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</si>
  <si>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</si>
  <si>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</si>
  <si>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</si>
  <si>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</si>
  <si>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</si>
  <si>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</si>
  <si>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</si>
  <si>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</si>
  <si>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</si>
  <si>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</si>
  <si>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</si>
  <si>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</si>
  <si>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</si>
  <si>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</si>
  <si>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</si>
  <si>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</si>
  <si>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</si>
  <si>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</si>
  <si>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</si>
  <si>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</si>
  <si>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</si>
  <si>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</si>
  <si>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</si>
  <si>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</si>
  <si>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</si>
  <si>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</si>
  <si>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</si>
  <si>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</si>
  <si>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</si>
  <si>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</si>
  <si>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</si>
  <si>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</si>
  <si>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</si>
  <si>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</si>
  <si>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</si>
  <si>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</si>
  <si>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</si>
  <si>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</si>
  <si>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</si>
  <si>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</si>
  <si>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</si>
  <si>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</si>
  <si>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</si>
  <si>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</si>
  <si>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</si>
  <si>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</si>
  <si>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</si>
  <si>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</si>
  <si>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</si>
  <si>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</si>
  <si>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</si>
  <si>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</si>
  <si>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</si>
  <si>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</si>
  <si>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</si>
  <si>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</si>
  <si>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</si>
  <si>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</si>
  <si>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</si>
  <si>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</si>
  <si>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</si>
  <si>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</si>
  <si>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</si>
  <si>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</si>
  <si>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</si>
  <si>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</si>
  <si>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</si>
  <si>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</si>
  <si>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</si>
  <si>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</si>
  <si>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</si>
  <si>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</si>
  <si>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</si>
  <si>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</si>
  <si>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</si>
  <si>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</si>
  <si>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</si>
  <si>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</si>
  <si>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</si>
  <si>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</si>
  <si>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</si>
  <si>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</si>
  <si>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</si>
  <si>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</si>
  <si>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</si>
  <si>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</si>
  <si>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</si>
  <si>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</si>
  <si>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</si>
  <si>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</si>
  <si>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</si>
  <si>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</si>
  <si>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</si>
  <si>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</si>
  <si>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</si>
  <si>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</si>
  <si>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</si>
  <si>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</si>
  <si>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</si>
  <si>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</si>
  <si>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</si>
  <si>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</si>
  <si>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</si>
  <si>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</si>
  <si>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</si>
  <si>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</si>
  <si>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</si>
  <si>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</si>
  <si>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</si>
  <si>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</si>
  <si>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</si>
  <si>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</si>
  <si>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</si>
  <si>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</si>
  <si>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</si>
  <si>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</si>
  <si>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</si>
  <si>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</si>
  <si>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</si>
  <si>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</si>
  <si>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</si>
  <si>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</si>
  <si>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</si>
  <si>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</si>
  <si>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</si>
  <si>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</si>
  <si>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</si>
  <si>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</si>
  <si>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</si>
  <si>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</si>
  <si>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</si>
  <si>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</si>
  <si>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</si>
  <si>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</si>
  <si>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</si>
  <si>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</si>
  <si>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</si>
  <si>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</si>
  <si>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</si>
  <si>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</si>
  <si>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</si>
  <si>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</si>
  <si>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</si>
  <si>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</si>
  <si>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</si>
  <si>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</si>
  <si>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</si>
  <si>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</si>
  <si>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</si>
  <si>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</si>
  <si>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</si>
  <si>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</si>
  <si>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</si>
  <si>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</si>
  <si>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</si>
  <si>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</si>
  <si>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</si>
  <si>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</si>
  <si>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</si>
  <si>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</si>
  <si>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</si>
  <si>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</si>
  <si>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</si>
  <si>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</si>
  <si>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</si>
  <si>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</si>
  <si>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</si>
  <si>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</si>
  <si>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</si>
  <si>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</si>
  <si>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</si>
  <si>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</si>
  <si>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</si>
  <si>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</si>
  <si>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</si>
  <si>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</si>
  <si>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</si>
  <si>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</si>
  <si>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</si>
  <si>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</si>
  <si>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</si>
  <si>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</si>
  <si>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</si>
  <si>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</si>
  <si>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</si>
  <si>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</si>
  <si>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</si>
  <si>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</si>
  <si>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</si>
  <si>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</si>
  <si>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</si>
  <si>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</si>
  <si>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</si>
  <si>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</si>
  <si>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</si>
  <si>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</si>
  <si>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</si>
  <si>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</si>
  <si>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</si>
  <si>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</si>
  <si>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</si>
  <si>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</si>
  <si>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</si>
  <si>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</si>
  <si>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</si>
  <si>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</si>
  <si>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</si>
  <si>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</si>
  <si>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</si>
  <si>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</si>
  <si>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</si>
  <si>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</si>
  <si>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</si>
  <si>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</si>
  <si>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</si>
  <si>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</si>
  <si>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</si>
  <si>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</si>
  <si>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</si>
  <si>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</si>
  <si>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</si>
  <si>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</si>
  <si>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</si>
  <si>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</si>
  <si>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</si>
  <si>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</si>
  <si>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</si>
  <si>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</si>
  <si>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</si>
  <si>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</si>
  <si>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</si>
  <si>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</si>
  <si>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</si>
  <si>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</si>
  <si>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</si>
  <si>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</si>
  <si>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</si>
  <si>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</si>
  <si>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</si>
  <si>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</si>
  <si>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</si>
  <si>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</si>
  <si>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</si>
  <si>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</si>
  <si>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</si>
  <si>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</si>
  <si>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</si>
  <si>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</si>
  <si>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</si>
  <si>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</si>
  <si>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</si>
  <si>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</si>
  <si>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</si>
  <si>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</si>
  <si>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</si>
  <si>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</si>
  <si>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</si>
  <si>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</si>
  <si>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</si>
  <si>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</si>
  <si>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</si>
  <si>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</si>
  <si>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</si>
  <si>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</si>
  <si>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</si>
  <si>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</si>
  <si>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</si>
  <si>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</si>
  <si>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</si>
  <si>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</si>
  <si>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</si>
  <si>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</si>
  <si>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</si>
  <si>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</si>
  <si>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</si>
  <si>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</si>
  <si>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</si>
  <si>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</si>
  <si>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</si>
  <si>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</si>
  <si>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</si>
  <si>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</si>
  <si>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</si>
  <si>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</si>
  <si>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</si>
  <si>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</si>
  <si>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</si>
  <si>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</si>
  <si>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</si>
  <si>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</si>
  <si>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</si>
  <si>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</si>
  <si>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</si>
  <si>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</si>
  <si>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</si>
  <si>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</si>
  <si>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</si>
  <si>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</si>
  <si>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</si>
  <si>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</si>
  <si>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</si>
  <si>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</si>
  <si>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</si>
  <si>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</si>
  <si>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</si>
  <si>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</si>
  <si>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</si>
  <si>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</si>
  <si>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</si>
  <si>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</si>
  <si>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</si>
  <si>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</si>
  <si>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</si>
  <si>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</si>
  <si>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</si>
  <si>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</si>
  <si>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</si>
  <si>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</si>
  <si>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</si>
  <si>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</si>
  <si>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</si>
  <si>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</si>
  <si>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</si>
  <si>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</si>
  <si>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</si>
  <si>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</si>
  <si>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</si>
  <si>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</si>
  <si>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</si>
  <si>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</si>
  <si>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</si>
  <si>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</si>
  <si>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</si>
  <si>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</si>
  <si>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</si>
  <si>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</si>
  <si>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</si>
  <si>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</si>
  <si>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</si>
  <si>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</si>
  <si>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</si>
  <si>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</si>
  <si>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</si>
  <si>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</si>
  <si>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</si>
  <si>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</si>
  <si>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</si>
  <si>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</si>
  <si>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</si>
  <si>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</si>
  <si>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</si>
  <si>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</si>
  <si>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</si>
  <si>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</si>
  <si>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</si>
  <si>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</si>
  <si>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</si>
  <si>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</si>
  <si>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</si>
  <si>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</si>
  <si>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</si>
  <si>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</si>
  <si>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</si>
  <si>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</si>
  <si>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</si>
  <si>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</si>
  <si>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</si>
  <si>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</si>
  <si>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</si>
  <si>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</si>
  <si>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</si>
  <si>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</si>
  <si>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</si>
  <si>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</si>
  <si>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</si>
  <si>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</si>
  <si>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</si>
  <si>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</si>
  <si>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</si>
  <si>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</si>
  <si>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</si>
  <si>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</si>
  <si>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</si>
  <si>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</si>
  <si>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</si>
  <si>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</si>
  <si>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</si>
  <si>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</si>
  <si>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</si>
  <si>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</si>
  <si>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</si>
  <si>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</si>
  <si>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</si>
  <si>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</si>
  <si>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</si>
  <si>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</si>
  <si>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</si>
  <si>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</si>
  <si>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</si>
  <si>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</si>
  <si>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</si>
  <si>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</si>
  <si>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</si>
  <si>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</si>
  <si>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</si>
  <si>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</si>
  <si>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</si>
  <si>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</si>
  <si>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</si>
  <si>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</si>
  <si>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</si>
  <si>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</si>
  <si>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</si>
  <si>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</si>
  <si>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</si>
  <si>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</si>
  <si>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</si>
  <si>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</si>
  <si>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</si>
  <si>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</si>
  <si>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</si>
  <si>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</si>
  <si>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</si>
  <si>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</si>
  <si>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</si>
  <si>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</si>
  <si>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</si>
  <si>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</si>
  <si>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</si>
  <si>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</si>
  <si>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</si>
  <si>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</si>
  <si>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</si>
  <si>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</si>
  <si>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</si>
  <si>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</si>
  <si>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</si>
  <si>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</si>
  <si>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</si>
  <si>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</si>
  <si>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</si>
  <si>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</si>
  <si>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</si>
  <si>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</si>
  <si>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</si>
  <si>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</si>
  <si>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</si>
  <si>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</si>
  <si>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</si>
  <si>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</si>
  <si>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</si>
  <si>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</si>
  <si>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</si>
  <si>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</si>
  <si>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</si>
  <si>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</si>
  <si>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</si>
  <si>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</si>
  <si>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</si>
  <si>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</si>
  <si>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</si>
  <si>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</si>
  <si>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</si>
  <si>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</si>
  <si>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</si>
  <si>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</si>
  <si>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</si>
  <si>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</si>
  <si>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</si>
  <si>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</si>
  <si>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</si>
  <si>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</si>
  <si>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</si>
  <si>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</si>
  <si>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</si>
  <si>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</si>
  <si>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</si>
  <si>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</si>
  <si>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</si>
  <si>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</si>
  <si>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</si>
  <si>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</si>
  <si>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</si>
  <si>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</si>
  <si>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</si>
  <si>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</si>
  <si>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</si>
  <si>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</si>
  <si>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</si>
  <si>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</si>
  <si>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</si>
  <si>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</si>
  <si>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</si>
  <si>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</si>
  <si>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</si>
  <si>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</si>
  <si>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</si>
  <si>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</si>
  <si>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</si>
  <si>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</si>
  <si>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</si>
  <si>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</si>
  <si>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</si>
  <si>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</si>
  <si>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</si>
  <si>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</si>
  <si>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</si>
  <si>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</si>
  <si>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</si>
  <si>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</si>
  <si>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</si>
  <si>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</si>
  <si>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</si>
  <si>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</si>
  <si>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</si>
  <si>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</si>
  <si>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</si>
  <si>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</si>
  <si>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</si>
  <si>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</si>
  <si>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</si>
  <si>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</si>
  <si>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</si>
  <si>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</si>
  <si>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</si>
  <si>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</si>
  <si>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</si>
  <si>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</si>
  <si>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</si>
  <si>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</si>
  <si>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</si>
  <si>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</si>
  <si>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</si>
  <si>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</si>
  <si>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</si>
  <si>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</si>
  <si>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</si>
  <si>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</si>
  <si>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</si>
  <si>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</si>
  <si>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</si>
  <si>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</si>
  <si>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</si>
  <si>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</si>
  <si>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</si>
  <si>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</si>
  <si>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</si>
  <si>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</si>
  <si>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</si>
  <si>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</si>
  <si>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</si>
  <si>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</si>
  <si>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</si>
  <si>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</si>
  <si>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</si>
  <si>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</si>
  <si>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</si>
  <si>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</si>
  <si>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</si>
  <si>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</si>
  <si>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</si>
  <si>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</si>
  <si>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</si>
  <si>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</si>
  <si>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</si>
  <si>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</si>
  <si>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</si>
  <si>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</si>
  <si>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</si>
  <si>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</si>
  <si>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</si>
  <si>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</si>
  <si>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</si>
  <si>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</si>
  <si>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</si>
  <si>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</si>
  <si>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</si>
  <si>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</si>
  <si>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</si>
  <si>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</si>
  <si>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</si>
  <si>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</si>
  <si>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</si>
  <si>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</si>
  <si>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</si>
  <si>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</si>
  <si>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</si>
  <si>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</si>
  <si>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</si>
  <si>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</si>
  <si>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</si>
  <si>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</si>
  <si>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</si>
  <si>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</si>
  <si>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</si>
  <si>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</si>
  <si>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</si>
  <si>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</si>
  <si>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</si>
  <si>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</si>
  <si>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</si>
  <si>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</si>
  <si>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</si>
  <si>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</si>
  <si>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</si>
  <si>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</si>
  <si>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</si>
  <si>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</si>
  <si>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</si>
  <si>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</si>
  <si>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</si>
  <si>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</si>
  <si>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</si>
  <si>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</si>
  <si>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</si>
  <si>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</si>
  <si>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</si>
  <si>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</si>
  <si>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</si>
  <si>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</si>
  <si>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</si>
  <si>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</si>
  <si>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</si>
  <si>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</si>
  <si>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</si>
  <si>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</si>
  <si>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</si>
  <si>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</si>
  <si>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</si>
  <si>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</si>
  <si>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</si>
  <si>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</si>
  <si>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</si>
  <si>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</si>
  <si>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</si>
  <si>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</si>
  <si>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</si>
  <si>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</si>
  <si>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</si>
  <si>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</si>
  <si>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</si>
  <si>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</si>
  <si>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</si>
  <si>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</si>
  <si>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</si>
  <si>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</si>
  <si>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</si>
  <si>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</si>
  <si>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</si>
  <si>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</si>
  <si>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</si>
  <si>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</si>
  <si>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</si>
  <si>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</si>
  <si>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</si>
  <si>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</si>
  <si>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</si>
  <si>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</si>
  <si>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</si>
  <si>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</si>
  <si>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</si>
  <si>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</si>
  <si>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</si>
  <si>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</si>
  <si>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</si>
  <si>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</si>
  <si>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</si>
  <si>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</si>
  <si>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</si>
  <si>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</si>
  <si>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</si>
  <si>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</si>
  <si>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</si>
  <si>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</si>
  <si>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</si>
  <si>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</si>
  <si>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</si>
  <si>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</si>
  <si>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</si>
  <si>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</si>
  <si>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</si>
  <si>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</si>
  <si>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</si>
  <si>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</si>
  <si>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</si>
  <si>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</si>
  <si>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</si>
  <si>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</si>
  <si>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</si>
  <si>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</si>
  <si>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</si>
  <si>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</si>
  <si>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</si>
  <si>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</si>
  <si>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</si>
  <si>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</si>
  <si>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</si>
  <si>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</si>
  <si>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</si>
  <si>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</si>
  <si>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</si>
  <si>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</si>
  <si>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</si>
  <si>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</si>
  <si>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</si>
  <si>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</si>
  <si>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</si>
  <si>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</si>
  <si>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</si>
  <si>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</si>
  <si>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</si>
  <si>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</si>
  <si>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</si>
  <si>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</si>
  <si>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</si>
  <si>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</si>
  <si>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</si>
  <si>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</si>
  <si>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</si>
  <si>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</si>
  <si>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</si>
  <si>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</si>
  <si>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</si>
  <si>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</si>
  <si>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</si>
  <si>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</si>
  <si>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</si>
  <si>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</si>
  <si>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</si>
  <si>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</si>
  <si>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</si>
  <si>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</si>
  <si>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</si>
  <si>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</si>
  <si>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</si>
  <si>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</si>
  <si>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</si>
  <si>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</si>
  <si>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</si>
  <si>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</si>
  <si>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</si>
  <si>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</si>
  <si>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</si>
  <si>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</si>
  <si>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</si>
  <si>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</si>
  <si>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</si>
  <si>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</si>
  <si>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</si>
  <si>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</si>
  <si>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</si>
  <si>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</si>
  <si>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</si>
  <si>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</si>
  <si>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</si>
  <si>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</si>
  <si>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</si>
  <si>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</si>
  <si>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</si>
  <si>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</si>
  <si>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</si>
  <si>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</si>
  <si>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</si>
  <si>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</si>
  <si>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</si>
  <si>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</si>
  <si>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</si>
  <si>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</si>
  <si>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</si>
  <si>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</si>
  <si>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</si>
  <si>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</si>
  <si>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</si>
  <si>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</si>
  <si>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</si>
  <si>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</si>
  <si>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</si>
  <si>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</si>
  <si>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</si>
  <si>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</si>
  <si>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</si>
  <si>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</si>
  <si>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</si>
  <si>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</si>
  <si>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</si>
  <si>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</si>
  <si>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</si>
  <si>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</si>
  <si>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</si>
  <si>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</si>
  <si>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</si>
  <si>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</si>
  <si>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</si>
  <si>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</si>
  <si>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</si>
  <si>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</si>
  <si>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</si>
  <si>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</si>
  <si>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</si>
  <si>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</si>
  <si>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</si>
  <si>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</si>
  <si>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</si>
  <si>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</si>
  <si>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</si>
  <si>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</si>
  <si>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</si>
  <si>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</si>
  <si>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</si>
  <si>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</si>
  <si>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</si>
  <si>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</si>
  <si>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</si>
  <si>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</si>
  <si>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</si>
  <si>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</si>
  <si>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</si>
  <si>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</si>
  <si>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</si>
  <si>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</si>
  <si>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</si>
  <si>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</si>
  <si>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</si>
  <si>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</si>
  <si>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</si>
  <si>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</si>
  <si>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</si>
  <si>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</si>
  <si>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</si>
  <si>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</si>
  <si>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</si>
  <si>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</si>
  <si>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</si>
  <si>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</si>
  <si>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</si>
  <si>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</si>
  <si>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</si>
  <si>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</si>
  <si>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</si>
  <si>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</si>
  <si>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</si>
  <si>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</si>
  <si>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</si>
  <si>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</si>
  <si>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</si>
  <si>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</si>
  <si>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</si>
  <si>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</si>
  <si>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</si>
  <si>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</si>
  <si>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</si>
  <si>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</si>
  <si>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</si>
  <si>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</si>
  <si>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</si>
  <si>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</si>
  <si>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</si>
  <si>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</si>
  <si>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</si>
  <si>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</si>
  <si>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</si>
  <si>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</si>
  <si>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</si>
  <si>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</si>
  <si>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</si>
  <si>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</si>
  <si>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</si>
  <si>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</si>
  <si>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</si>
  <si>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</si>
  <si>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</si>
  <si>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</si>
  <si>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</si>
  <si>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</si>
  <si>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</si>
  <si>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</si>
  <si>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</si>
  <si>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</si>
  <si>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</si>
  <si>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</si>
  <si>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</si>
  <si>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</si>
  <si>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</si>
  <si>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</si>
  <si>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</si>
  <si>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</si>
  <si>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</si>
  <si>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</si>
  <si>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</si>
  <si>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</si>
  <si>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</si>
  <si>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</si>
  <si>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</si>
  <si>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</si>
  <si>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</si>
  <si>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</si>
  <si>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</si>
  <si>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</si>
  <si>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</si>
  <si>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</si>
  <si>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</si>
  <si>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</si>
  <si>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</si>
  <si>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</si>
  <si>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</si>
  <si>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</si>
  <si>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</si>
  <si>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</si>
  <si>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</si>
  <si>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</si>
  <si>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</si>
  <si>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</si>
  <si>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</si>
  <si>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</si>
  <si>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</si>
  <si>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</si>
  <si>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</si>
  <si>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</si>
  <si>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</si>
  <si>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</si>
  <si>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</si>
  <si>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</si>
  <si>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</si>
  <si>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</si>
  <si>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</si>
  <si>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</si>
  <si>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</si>
  <si>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</si>
  <si>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</si>
  <si>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</si>
  <si>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</si>
  <si>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</si>
  <si>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</si>
  <si>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</si>
  <si>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</si>
  <si>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</si>
  <si>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</si>
  <si>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</si>
  <si>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</si>
  <si>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</si>
  <si>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</si>
  <si>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</si>
  <si>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</si>
  <si>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</si>
  <si>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</si>
  <si>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</si>
  <si>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</si>
  <si>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</si>
  <si>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</si>
  <si>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</si>
  <si>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</si>
  <si>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</si>
  <si>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</si>
  <si>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</si>
  <si>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</si>
  <si>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</si>
  <si>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</si>
  <si>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</si>
  <si>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</si>
  <si>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</si>
  <si>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</si>
  <si>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</si>
  <si>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</si>
  <si>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</si>
  <si>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</si>
  <si>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</si>
  <si>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</si>
  <si>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</si>
  <si>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</si>
  <si>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</si>
  <si>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</si>
  <si>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</si>
  <si>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</si>
  <si>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</si>
  <si>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</si>
  <si>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</si>
  <si>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</si>
  <si>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</si>
  <si>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</si>
  <si>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</si>
  <si>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</si>
  <si>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</si>
  <si>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</si>
  <si>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</si>
  <si>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</si>
  <si>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</si>
  <si>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</si>
  <si>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</si>
  <si>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</si>
  <si>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</si>
  <si>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</si>
  <si>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</si>
  <si>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</si>
  <si>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</si>
  <si>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</si>
  <si>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</si>
  <si>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</si>
  <si>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</si>
  <si>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</si>
  <si>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</si>
  <si>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</si>
  <si>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</si>
  <si>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</si>
  <si>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</si>
  <si>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</si>
  <si>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</si>
  <si>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</si>
  <si>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</si>
  <si>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</si>
  <si>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</si>
  <si>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</si>
  <si>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</si>
  <si>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</si>
  <si>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</si>
  <si>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</si>
  <si>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</si>
  <si>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</si>
  <si>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</si>
  <si>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</si>
  <si>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</si>
  <si>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</si>
  <si>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</si>
  <si>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</si>
  <si>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</si>
  <si>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</si>
  <si>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</si>
  <si>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</si>
  <si>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</si>
  <si>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</si>
  <si>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</si>
  <si>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</si>
  <si>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</si>
  <si>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</si>
  <si>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</si>
  <si>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</si>
  <si>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</si>
  <si>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</si>
  <si>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</si>
  <si>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</si>
  <si>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</si>
  <si>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</si>
  <si>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</si>
  <si>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</si>
  <si>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</si>
  <si>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</si>
  <si>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</si>
  <si>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</si>
  <si>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</si>
  <si>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</si>
  <si>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</si>
  <si>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</si>
  <si>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</si>
  <si>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</si>
  <si>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</si>
  <si>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</si>
  <si>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</si>
  <si>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</si>
  <si>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</si>
  <si>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</si>
  <si>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</si>
  <si>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</si>
  <si>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</si>
  <si>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</si>
  <si>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</si>
  <si>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</si>
  <si>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</si>
  <si>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</si>
  <si>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</si>
  <si>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</si>
  <si>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</si>
  <si>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</si>
  <si>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</si>
  <si>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</si>
  <si>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</si>
  <si>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</si>
  <si>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</si>
  <si>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</si>
  <si>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</si>
  <si>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</si>
  <si>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</si>
  <si>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</si>
  <si>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</si>
  <si>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</si>
  <si>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</si>
  <si>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</si>
  <si>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</si>
  <si>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</si>
  <si>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</si>
  <si>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</si>
  <si>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</si>
  <si>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</si>
  <si>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</si>
  <si>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</si>
  <si>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</si>
  <si>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</si>
  <si>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</si>
  <si>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</si>
  <si>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</si>
  <si>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</si>
  <si>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</si>
  <si>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</si>
  <si>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</si>
  <si>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</si>
  <si>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</si>
  <si>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</si>
  <si>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</si>
  <si>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</si>
  <si>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</si>
  <si>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</si>
  <si>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</si>
  <si>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</si>
  <si>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</si>
  <si>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</si>
  <si>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</si>
  <si>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</si>
  <si>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</si>
  <si>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</si>
  <si>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</si>
  <si>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</si>
  <si>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</si>
  <si>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</si>
  <si>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</si>
  <si>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</si>
  <si>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</si>
  <si>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</si>
  <si>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</si>
  <si>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</si>
  <si>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</si>
  <si>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</si>
  <si>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</si>
  <si>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</si>
  <si>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</si>
  <si>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</si>
  <si>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</si>
  <si>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</si>
  <si>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</si>
  <si>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</si>
  <si>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</si>
  <si>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</si>
  <si>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</si>
  <si>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</si>
  <si>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</si>
  <si>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</si>
  <si>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</si>
  <si>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</si>
  <si>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</si>
  <si>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</si>
  <si>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</si>
  <si>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</si>
  <si>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</si>
  <si>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</si>
  <si>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</si>
  <si>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</si>
  <si>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</si>
  <si>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</si>
  <si>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</si>
  <si>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</si>
  <si>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</si>
  <si>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</si>
  <si>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</si>
  <si>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</si>
  <si>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</si>
  <si>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</si>
  <si>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</si>
  <si>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</si>
  <si>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</si>
  <si>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</si>
  <si>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</si>
  <si>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</si>
  <si>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</si>
  <si>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</si>
  <si>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</si>
  <si>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</si>
  <si>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</si>
  <si>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</si>
  <si>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</si>
  <si>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</si>
  <si>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</si>
  <si>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</si>
  <si>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</si>
  <si>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</si>
  <si>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</si>
  <si>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</si>
  <si>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</si>
  <si>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</si>
  <si>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</si>
  <si>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</si>
  <si>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</si>
  <si>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</si>
  <si>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</si>
  <si>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</si>
  <si>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</si>
  <si>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</si>
  <si>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</si>
  <si>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</si>
  <si>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</si>
  <si>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</si>
  <si>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</si>
  <si>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</si>
  <si>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</si>
  <si>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</si>
  <si>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</si>
  <si>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</si>
  <si>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</si>
  <si>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</si>
  <si>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</si>
  <si>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</si>
  <si>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</si>
  <si>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</si>
  <si>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</si>
  <si>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</si>
  <si>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</si>
  <si>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</si>
  <si>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</si>
  <si>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</si>
  <si>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</si>
  <si>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</si>
  <si>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</si>
  <si>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</si>
  <si>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</si>
  <si>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</si>
  <si>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</si>
  <si>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</si>
  <si>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</si>
  <si>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</si>
  <si>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</si>
  <si>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</si>
  <si>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</si>
  <si>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</si>
  <si>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</si>
  <si>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</si>
  <si>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</si>
  <si>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</si>
  <si>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</si>
  <si>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</si>
  <si>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</si>
  <si>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</si>
  <si>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</si>
  <si>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</si>
  <si>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</si>
  <si>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</si>
  <si>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</si>
  <si>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</si>
  <si>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</si>
  <si>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</si>
  <si>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</si>
  <si>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</si>
  <si>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</si>
  <si>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</si>
  <si>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</si>
  <si>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</si>
  <si>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</si>
  <si>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</si>
  <si>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</si>
  <si>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</si>
  <si>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</si>
  <si>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</si>
  <si>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</si>
  <si>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</si>
  <si>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</si>
  <si>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</si>
  <si>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</si>
  <si>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</si>
  <si>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</si>
  <si>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</si>
  <si>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</si>
  <si>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</si>
  <si>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</si>
  <si>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</si>
  <si>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</si>
  <si>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</si>
  <si>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</si>
  <si>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</si>
  <si>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</si>
  <si>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</si>
  <si>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</si>
  <si>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</si>
  <si>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</si>
  <si>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</si>
  <si>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</si>
  <si>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</si>
  <si>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</si>
  <si>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</si>
  <si>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</si>
  <si>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</si>
  <si>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</si>
  <si>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</si>
  <si>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</si>
  <si>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</si>
  <si>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</si>
  <si>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</si>
  <si>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</si>
  <si>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</si>
  <si>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</si>
  <si>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</si>
  <si>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</si>
  <si>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</si>
  <si>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</si>
  <si>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</si>
  <si>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</si>
  <si>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</si>
  <si>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</si>
  <si>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</si>
  <si>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</si>
  <si>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</si>
  <si>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</si>
  <si>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</si>
  <si>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</si>
  <si>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</si>
  <si>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</si>
  <si>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</si>
  <si>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</si>
  <si>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</si>
  <si>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</si>
  <si>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</si>
  <si>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</si>
  <si>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</si>
  <si>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</si>
  <si>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</si>
  <si>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</si>
  <si>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</si>
  <si>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</si>
  <si>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</si>
  <si>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</si>
  <si>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</si>
  <si>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</si>
  <si>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</si>
  <si>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</si>
  <si>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</si>
  <si>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</si>
  <si>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</si>
  <si>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</si>
  <si>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</si>
  <si>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</si>
  <si>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</si>
  <si>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</si>
  <si>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</si>
  <si>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</si>
  <si>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</si>
  <si>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</si>
  <si>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</si>
  <si>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</si>
  <si>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</si>
  <si>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</si>
  <si>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</si>
  <si>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</si>
  <si>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</si>
  <si>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</si>
  <si>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</si>
  <si>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</si>
  <si>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</si>
  <si>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</si>
  <si>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</si>
  <si>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</si>
  <si>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</si>
  <si>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</si>
  <si>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</si>
  <si>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</si>
  <si>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</si>
  <si>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</si>
  <si>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</si>
  <si>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</si>
  <si>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</si>
  <si>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</si>
  <si>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</si>
  <si>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</si>
  <si>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</si>
  <si>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</si>
  <si>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</si>
  <si>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</si>
  <si>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</si>
  <si>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</si>
  <si>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</si>
  <si>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</si>
  <si>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</si>
  <si>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</si>
  <si>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</si>
  <si>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</si>
  <si>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</si>
  <si>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</si>
  <si>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</si>
  <si>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</si>
  <si>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</si>
  <si>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</si>
  <si>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</si>
  <si>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</si>
  <si>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</si>
  <si>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</si>
  <si>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</si>
  <si>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</si>
  <si>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</si>
  <si>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</si>
  <si>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</si>
  <si>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</si>
  <si>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</si>
  <si>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</si>
  <si>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</si>
  <si>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</si>
  <si>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</si>
  <si>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</si>
  <si>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</si>
  <si>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</si>
  <si>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</si>
  <si>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</si>
  <si>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</si>
  <si>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</si>
  <si>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</si>
  <si>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</si>
  <si>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</si>
  <si>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</si>
  <si>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</si>
  <si>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</si>
  <si>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</si>
  <si>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</si>
  <si>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</si>
  <si>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</si>
  <si>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</si>
  <si>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</si>
  <si>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</si>
  <si>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</si>
  <si>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</si>
  <si>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</si>
  <si>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</si>
  <si>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</si>
  <si>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</si>
  <si>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</si>
  <si>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</si>
  <si>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</si>
  <si>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</si>
  <si>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</si>
  <si>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</si>
  <si>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</si>
  <si>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</si>
  <si>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</si>
  <si>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</si>
  <si>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</si>
  <si>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</si>
  <si>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</si>
  <si>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</si>
  <si>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</si>
  <si>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</si>
  <si>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</si>
  <si>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</si>
  <si>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</si>
  <si>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</si>
  <si>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</si>
  <si>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</si>
  <si>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</si>
  <si>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</si>
  <si>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</si>
  <si>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</si>
  <si>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</si>
  <si>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</si>
  <si>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</si>
  <si>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</si>
  <si>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</si>
  <si>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</si>
  <si>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</si>
  <si>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</si>
  <si>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</si>
  <si>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</si>
  <si>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</si>
  <si>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</si>
  <si>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</si>
  <si>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</si>
  <si>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</si>
  <si>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</si>
  <si>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</si>
  <si>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</si>
  <si>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</si>
  <si>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</si>
  <si>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</si>
  <si>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</si>
  <si>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</si>
  <si>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</si>
  <si>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</si>
  <si>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</si>
  <si>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</si>
  <si>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</si>
  <si>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</si>
  <si>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</si>
  <si>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</si>
  <si>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</si>
  <si>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</si>
  <si>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</si>
  <si>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</si>
  <si>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</si>
  <si>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</si>
  <si>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</si>
  <si>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</si>
  <si>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</si>
  <si>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</si>
  <si>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</si>
  <si>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</si>
  <si>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</si>
  <si>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</si>
  <si>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</si>
  <si>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</si>
  <si>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</si>
  <si>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</si>
  <si>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</si>
  <si>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</si>
  <si>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</si>
  <si>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</si>
  <si>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</si>
  <si>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</si>
  <si>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</si>
  <si>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</si>
  <si>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</si>
  <si>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</si>
  <si>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</si>
  <si>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</si>
  <si>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</si>
  <si>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</si>
  <si>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</si>
  <si>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</si>
  <si>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</si>
  <si>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</si>
  <si>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</si>
  <si>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</si>
  <si>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</si>
  <si>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</si>
  <si>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</si>
  <si>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</si>
  <si>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</si>
  <si>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</si>
  <si>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</si>
  <si>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</si>
  <si>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</si>
  <si>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</si>
  <si>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</si>
  <si>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</si>
  <si>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</si>
  <si>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</si>
  <si>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</si>
  <si>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</si>
  <si>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</si>
  <si>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</si>
  <si>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</si>
  <si>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</si>
  <si>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</si>
  <si>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</si>
  <si>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</si>
  <si>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</si>
  <si>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</si>
  <si>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</si>
  <si>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</si>
  <si>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</si>
  <si>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</si>
  <si>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</si>
  <si>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</si>
  <si>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</si>
  <si>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</si>
  <si>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</si>
  <si>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</si>
  <si>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</si>
  <si>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</si>
  <si>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</si>
  <si>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</si>
  <si>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</si>
  <si>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</si>
  <si>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</si>
  <si>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</si>
  <si>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</si>
  <si>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</si>
  <si>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</si>
  <si>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</si>
  <si>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</si>
  <si>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</si>
  <si>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</si>
  <si>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</si>
  <si>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</si>
  <si>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</si>
  <si>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</si>
  <si>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</si>
  <si>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</si>
  <si>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</si>
  <si>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</si>
  <si>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</si>
  <si>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</si>
  <si>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</si>
  <si>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</si>
  <si>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</si>
  <si>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</si>
  <si>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</si>
  <si>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</si>
  <si>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</si>
  <si>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</si>
  <si>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</si>
  <si>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</si>
  <si>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</si>
  <si>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</si>
  <si>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</si>
  <si>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</si>
  <si>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</si>
  <si>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</si>
  <si>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</si>
  <si>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</si>
  <si>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</si>
  <si>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</si>
  <si>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</si>
  <si>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</si>
  <si>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</si>
  <si>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</si>
  <si>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</si>
  <si>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</si>
  <si>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</si>
  <si>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</si>
  <si>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</si>
  <si>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</si>
  <si>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</si>
  <si>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</si>
  <si>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</si>
  <si>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</si>
  <si>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</si>
  <si>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</si>
  <si>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</si>
  <si>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</si>
  <si>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</si>
  <si>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</si>
  <si>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</si>
  <si>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</si>
  <si>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</si>
  <si>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</si>
  <si>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</si>
  <si>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</si>
  <si>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</si>
  <si>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</si>
  <si>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</si>
  <si>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</si>
  <si>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</si>
  <si>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</si>
  <si>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</si>
  <si>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</si>
  <si>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</si>
  <si>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</si>
  <si>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</si>
  <si>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</si>
  <si>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</si>
  <si>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</si>
  <si>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</si>
  <si>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</si>
  <si>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</si>
  <si>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</si>
  <si>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</si>
  <si>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</si>
  <si>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</si>
  <si>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</si>
  <si>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</si>
  <si>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</si>
  <si>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</si>
  <si>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</si>
  <si>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</si>
  <si>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</si>
  <si>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</si>
  <si>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</si>
  <si>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</si>
  <si>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</si>
  <si>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</si>
  <si>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</si>
  <si>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</si>
  <si>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</si>
  <si>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</si>
  <si>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</si>
  <si>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</si>
  <si>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</si>
  <si>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</si>
  <si>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</si>
  <si>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</si>
  <si>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</si>
  <si>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</si>
  <si>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</si>
  <si>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</si>
  <si>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</si>
  <si>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</si>
  <si>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</si>
  <si>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</si>
  <si>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</si>
  <si>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</si>
  <si>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</si>
  <si>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</si>
  <si>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</si>
  <si>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</si>
  <si>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</si>
  <si>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</si>
  <si>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</si>
  <si>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</si>
  <si>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</si>
  <si>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</si>
  <si>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</si>
  <si>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</si>
  <si>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</si>
  <si>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</si>
  <si>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</si>
  <si>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</si>
  <si>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</si>
  <si>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</si>
  <si>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</si>
  <si>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</si>
  <si>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</si>
  <si>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</si>
  <si>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</si>
  <si>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</si>
  <si>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</si>
  <si>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</si>
  <si>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</si>
  <si>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</si>
  <si>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</si>
  <si>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</si>
  <si>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</si>
  <si>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</si>
  <si>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</si>
  <si>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</si>
  <si>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</si>
  <si>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</si>
  <si>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</si>
  <si>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</si>
  <si>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</si>
  <si>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</si>
  <si>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</si>
  <si>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</si>
  <si>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</si>
  <si>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</si>
  <si>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</si>
  <si>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</si>
  <si>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</si>
  <si>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</si>
  <si>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</si>
  <si>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</si>
  <si>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</si>
  <si>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</si>
  <si>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</si>
  <si>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</si>
  <si>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</si>
  <si>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</si>
  <si>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</si>
  <si>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</si>
  <si>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</si>
  <si>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</si>
  <si>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</si>
  <si>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</si>
  <si>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</si>
  <si>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</si>
  <si>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</si>
  <si>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</si>
  <si>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</si>
  <si>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</si>
  <si>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</si>
  <si>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</si>
  <si>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</si>
  <si>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</si>
  <si>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</si>
  <si>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</si>
  <si>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</si>
  <si>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</si>
  <si>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</si>
  <si>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</si>
  <si>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</si>
  <si>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</si>
  <si>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</si>
  <si>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</si>
  <si>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</si>
  <si>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</si>
  <si>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</si>
  <si>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</si>
  <si>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</si>
  <si>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</si>
  <si>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</si>
  <si>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</si>
  <si>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</si>
  <si>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</si>
  <si>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</si>
  <si>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</si>
  <si>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</si>
  <si>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</si>
  <si>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</si>
  <si>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</si>
  <si>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</si>
  <si>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</si>
  <si>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</si>
  <si>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</si>
  <si>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</si>
  <si>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</si>
  <si>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</si>
  <si>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</si>
  <si>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</si>
  <si>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</si>
  <si>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</si>
  <si>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</si>
  <si>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</si>
  <si>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</si>
  <si>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</si>
  <si>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</si>
  <si>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</si>
  <si>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</si>
  <si>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</si>
  <si>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</si>
  <si>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</si>
  <si>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</si>
  <si>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</si>
  <si>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</si>
  <si>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</si>
  <si>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</si>
  <si>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</si>
  <si>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</si>
  <si>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</si>
  <si>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</si>
  <si>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</si>
  <si>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</si>
  <si>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</si>
  <si>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</si>
  <si>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</si>
  <si>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</si>
  <si>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</si>
  <si>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</si>
  <si>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</si>
  <si>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</si>
  <si>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</si>
  <si>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</si>
  <si>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</si>
  <si>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</si>
  <si>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</si>
  <si>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</si>
  <si>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</si>
  <si>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</si>
  <si>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</si>
  <si>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</si>
  <si>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</si>
  <si>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</si>
  <si>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</si>
  <si>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</si>
  <si>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</si>
  <si>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</si>
  <si>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</si>
  <si>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</si>
  <si>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</si>
  <si>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</si>
  <si>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</si>
  <si>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</si>
  <si>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</si>
  <si>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</si>
  <si>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</si>
  <si>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</si>
  <si>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</si>
  <si>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</si>
  <si>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</si>
  <si>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</si>
  <si>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</si>
  <si>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</si>
  <si>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</si>
  <si>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</si>
  <si>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</si>
  <si>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</si>
  <si>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</si>
  <si>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</si>
  <si>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</si>
  <si>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</si>
  <si>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</si>
  <si>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</si>
  <si>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</si>
  <si>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</si>
  <si>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</si>
  <si>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</si>
  <si>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</si>
  <si>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</si>
  <si>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</si>
  <si>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</si>
  <si>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</si>
  <si>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</si>
  <si>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</si>
  <si>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</si>
  <si>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</si>
  <si>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</si>
  <si>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</si>
  <si>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</si>
  <si>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</si>
  <si>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</si>
  <si>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</si>
  <si>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</si>
  <si>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</si>
  <si>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</si>
  <si>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</si>
  <si>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</si>
  <si>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</si>
  <si>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</si>
  <si>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</si>
  <si>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</si>
  <si>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</si>
  <si>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</si>
  <si>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</si>
  <si>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</si>
  <si>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</si>
  <si>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</si>
  <si>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</si>
  <si>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</si>
  <si>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</si>
  <si>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</si>
  <si>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</si>
  <si>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</si>
  <si>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</si>
  <si>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</si>
  <si>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</si>
  <si>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</si>
  <si>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</si>
  <si>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</si>
  <si>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</si>
  <si>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</si>
  <si>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</si>
  <si>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</si>
  <si>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</si>
  <si>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</si>
  <si>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</si>
  <si>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</si>
  <si>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</si>
  <si>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</si>
  <si>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</si>
  <si>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</si>
  <si>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</si>
  <si>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</si>
  <si>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</si>
  <si>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</si>
  <si>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</si>
  <si>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</si>
  <si>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</si>
  <si>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</si>
  <si>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</si>
  <si>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</si>
  <si>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</si>
  <si>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</si>
  <si>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</si>
  <si>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</si>
  <si>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</si>
  <si>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</si>
  <si>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</si>
  <si>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</si>
  <si>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</si>
  <si>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</si>
  <si>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</si>
  <si>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</si>
  <si>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</si>
  <si>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</si>
  <si>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</si>
  <si>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</si>
  <si>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</si>
  <si>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</si>
  <si>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</si>
  <si>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</si>
  <si>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</si>
  <si>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</si>
  <si>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</si>
  <si>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</si>
  <si>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</si>
  <si>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</si>
  <si>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</si>
  <si>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</si>
  <si>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</si>
  <si>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</si>
  <si>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</si>
  <si>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</si>
  <si>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</si>
  <si>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</si>
  <si>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</si>
  <si>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</si>
  <si>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</si>
  <si>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</si>
  <si>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</si>
  <si>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</si>
  <si>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</si>
  <si>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</si>
  <si>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</si>
  <si>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</si>
  <si>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</si>
  <si>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</si>
  <si>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</si>
  <si>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</si>
  <si>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</si>
  <si>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</si>
  <si>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</si>
  <si>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</si>
  <si>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</si>
  <si>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</si>
  <si>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</si>
  <si>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</si>
  <si>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</si>
  <si>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</si>
  <si>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</si>
  <si>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</si>
  <si>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</si>
  <si>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</si>
  <si>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</si>
  <si>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</si>
  <si>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</si>
  <si>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</si>
  <si>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</si>
  <si>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</si>
  <si>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</si>
  <si>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</si>
  <si>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</si>
  <si>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</si>
  <si>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</si>
  <si>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</si>
  <si>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</si>
  <si>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</si>
  <si>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</si>
  <si>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</si>
  <si>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</si>
  <si>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</si>
  <si>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</si>
  <si>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</si>
  <si>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</si>
  <si>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</si>
  <si>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</si>
  <si>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</si>
  <si>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</si>
  <si>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</si>
  <si>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</si>
  <si>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</si>
  <si>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</si>
  <si>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</si>
  <si>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</si>
  <si>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</si>
  <si>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</si>
  <si>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</si>
  <si>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</si>
  <si>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</si>
  <si>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</si>
  <si>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</si>
  <si>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</si>
  <si>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</si>
  <si>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</si>
  <si>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</si>
  <si>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</si>
  <si>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</si>
  <si>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</si>
  <si>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</si>
  <si>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</si>
  <si>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</si>
  <si>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</si>
  <si>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</si>
  <si>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</si>
  <si>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</si>
  <si>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</si>
  <si>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</si>
  <si>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</si>
  <si>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</si>
  <si>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</si>
  <si>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</si>
  <si>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</si>
  <si>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</si>
  <si>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</si>
  <si>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</si>
  <si>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</si>
  <si>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</si>
  <si>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</si>
  <si>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</si>
  <si>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</si>
  <si>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</si>
  <si>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</si>
  <si>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</si>
  <si>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</si>
  <si>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</si>
  <si>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</si>
  <si>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</si>
  <si>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</si>
  <si>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</si>
  <si>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</si>
  <si>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</si>
  <si>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</si>
  <si>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</si>
  <si>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</si>
  <si>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</si>
  <si>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</si>
  <si>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</si>
  <si>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</si>
  <si>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</si>
  <si>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</si>
  <si>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</si>
  <si>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</si>
  <si>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</si>
  <si>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</si>
  <si>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</si>
  <si>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</si>
  <si>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</si>
  <si>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</si>
  <si>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</si>
  <si>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</si>
  <si>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</si>
  <si>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</si>
  <si>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</si>
  <si>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</si>
  <si>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</si>
  <si>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</si>
  <si>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</si>
  <si>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</si>
  <si>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</si>
  <si>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</si>
  <si>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</si>
  <si>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</si>
  <si>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</si>
  <si>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</si>
  <si>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</si>
  <si>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</si>
  <si>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</si>
  <si>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</si>
  <si>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</si>
  <si>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</si>
  <si>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</si>
  <si>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</si>
  <si>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</si>
  <si>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</si>
  <si>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</si>
  <si>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</si>
  <si>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</si>
  <si>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</si>
  <si>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</si>
  <si>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</si>
  <si>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</si>
  <si>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</si>
  <si>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</si>
  <si>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</si>
  <si>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</si>
  <si>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</si>
  <si>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</si>
  <si>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</si>
  <si>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</si>
  <si>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</si>
  <si>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</si>
  <si>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</si>
  <si>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</si>
  <si>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</si>
  <si>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</si>
  <si>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</si>
  <si>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</si>
  <si>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</si>
  <si>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</si>
  <si>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</si>
  <si>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</si>
  <si>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</si>
  <si>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</si>
  <si>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</si>
  <si>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</si>
  <si>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</si>
  <si>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</si>
  <si>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</si>
  <si>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</si>
  <si>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</si>
  <si>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</si>
  <si>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</si>
  <si>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</si>
  <si>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</si>
  <si>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</si>
  <si>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</si>
  <si>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</si>
  <si>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</si>
  <si>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</si>
  <si>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</si>
  <si>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</si>
  <si>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</si>
  <si>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</si>
  <si>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</si>
  <si>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</si>
  <si>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</si>
  <si>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</si>
  <si>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</si>
  <si>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</si>
  <si>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</si>
  <si>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</si>
  <si>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</si>
  <si>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</si>
  <si>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</si>
  <si>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</si>
  <si>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</si>
  <si>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</si>
  <si>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</si>
  <si>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</si>
  <si>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</si>
  <si>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</si>
  <si>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</si>
  <si>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</si>
  <si>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</si>
  <si>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</si>
  <si>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</si>
  <si>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</si>
  <si>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</si>
  <si>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</si>
  <si>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</si>
  <si>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</si>
  <si>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</si>
  <si>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</si>
  <si>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</si>
  <si>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</si>
  <si>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</si>
  <si>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</si>
  <si>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</si>
  <si>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</si>
  <si>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</si>
  <si>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</si>
  <si>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</si>
  <si>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</si>
  <si>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</si>
  <si>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</si>
  <si>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</si>
  <si>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</si>
  <si>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</si>
  <si>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</si>
  <si>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</si>
  <si>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</si>
  <si>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</si>
  <si>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</si>
  <si>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</si>
  <si>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</si>
  <si>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</si>
  <si>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</si>
  <si>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</si>
  <si>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</si>
  <si>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</si>
  <si>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</si>
  <si>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</si>
  <si>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</si>
  <si>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</si>
  <si>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</si>
  <si>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</si>
  <si>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</si>
  <si>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</si>
  <si>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</si>
  <si>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</si>
  <si>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</si>
  <si>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</si>
  <si>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</si>
  <si>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</si>
  <si>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</si>
  <si>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</si>
  <si>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</si>
  <si>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</si>
  <si>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</si>
  <si>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</si>
  <si>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</si>
  <si>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</si>
  <si>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</si>
  <si>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</si>
  <si>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</si>
  <si>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</si>
  <si>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</si>
  <si>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</si>
  <si>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</si>
  <si>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</si>
  <si>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</si>
  <si>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</si>
  <si>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</si>
  <si>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</si>
  <si>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</si>
  <si>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</si>
  <si>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</si>
  <si>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</si>
  <si>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</si>
  <si>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</si>
  <si>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</si>
  <si>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</si>
  <si>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</si>
  <si>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</si>
  <si>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</si>
  <si>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</si>
  <si>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</si>
  <si>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</si>
  <si>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</si>
  <si>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</si>
  <si>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</si>
  <si>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</si>
  <si>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</si>
  <si>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</si>
  <si>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</si>
  <si>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</si>
  <si>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</si>
  <si>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</si>
  <si>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</si>
  <si>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</si>
  <si>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</si>
  <si>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</si>
  <si>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</si>
  <si>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</si>
  <si>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</si>
  <si>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</si>
  <si>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</si>
  <si>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</si>
  <si>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</si>
  <si>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</si>
  <si>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</si>
  <si>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</si>
  <si>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</si>
  <si>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</si>
  <si>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</si>
  <si>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</si>
  <si>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</si>
  <si>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</si>
  <si>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</si>
  <si>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</si>
  <si>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</si>
  <si>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</si>
  <si>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</si>
  <si>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</si>
  <si>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</si>
  <si>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</si>
  <si>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</si>
  <si>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</si>
  <si>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</si>
  <si>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</si>
  <si>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</si>
  <si>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</si>
  <si>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</si>
  <si>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</si>
  <si>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</si>
  <si>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</si>
  <si>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</si>
  <si>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</si>
  <si>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</si>
  <si>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</si>
  <si>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</si>
  <si>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</si>
  <si>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</si>
  <si>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</si>
  <si>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</si>
  <si>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</si>
  <si>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</si>
  <si>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</si>
  <si>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</si>
  <si>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</si>
  <si>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</si>
  <si>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</si>
  <si>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</si>
  <si>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</si>
  <si>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</si>
  <si>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</si>
  <si>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</si>
  <si>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</si>
  <si>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</si>
  <si>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</si>
  <si>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</si>
  <si>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</si>
  <si>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</si>
  <si>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</si>
  <si>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</si>
  <si>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</si>
  <si>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</si>
  <si>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</si>
  <si>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</si>
  <si>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</si>
  <si>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</si>
  <si>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</si>
  <si>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</si>
  <si>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</si>
  <si>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</si>
  <si>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</si>
  <si>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</si>
  <si>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</si>
  <si>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</si>
  <si>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</si>
  <si>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</si>
  <si>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</si>
  <si>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</si>
  <si>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</si>
  <si>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</si>
  <si>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</si>
  <si>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</si>
  <si>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</si>
  <si>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</si>
  <si>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</si>
  <si>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</si>
  <si>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</si>
  <si>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</si>
  <si>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</si>
  <si>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</si>
  <si>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</si>
  <si>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</si>
  <si>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</si>
  <si>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</si>
  <si>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</si>
  <si>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</si>
  <si>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</si>
  <si>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</si>
  <si>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</si>
  <si>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</si>
  <si>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</si>
  <si>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</si>
  <si>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</si>
  <si>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</si>
  <si>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</si>
  <si>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</si>
  <si>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</si>
  <si>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</si>
  <si>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</si>
  <si>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</si>
  <si>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</si>
  <si>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</si>
  <si>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</si>
  <si>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</si>
  <si>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</si>
  <si>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</si>
  <si>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</si>
  <si>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</si>
  <si>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</si>
  <si>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</si>
  <si>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</si>
  <si>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</si>
  <si>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</si>
  <si>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</si>
  <si>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</si>
  <si>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</si>
  <si>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</si>
  <si>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</si>
  <si>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</si>
  <si>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</si>
  <si>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</si>
  <si>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</si>
  <si>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</si>
  <si>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</si>
  <si>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</si>
  <si>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</si>
  <si>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</si>
  <si>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</si>
  <si>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</si>
  <si>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</si>
  <si>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</si>
  <si>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</si>
  <si>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</si>
  <si>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</si>
  <si>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</si>
  <si>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</si>
  <si>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</si>
  <si>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</si>
  <si>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</si>
  <si>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</si>
  <si>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</si>
  <si>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</si>
  <si>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</si>
  <si>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</si>
  <si>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</si>
  <si>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</si>
  <si>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</si>
  <si>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</si>
  <si>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</si>
  <si>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</si>
  <si>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</si>
  <si>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</si>
  <si>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</si>
  <si>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</si>
  <si>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</si>
  <si>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</si>
  <si>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</si>
  <si>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</si>
  <si>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</si>
  <si>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</si>
  <si>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</si>
  <si>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</si>
  <si>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</si>
  <si>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</si>
  <si>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</si>
  <si>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</si>
  <si>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</si>
  <si>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</si>
  <si>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</si>
  <si>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</si>
  <si>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</si>
  <si>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</si>
  <si>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</si>
  <si>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</si>
  <si>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</si>
  <si>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</si>
  <si>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</si>
  <si>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</si>
  <si>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</si>
  <si>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</si>
  <si>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</si>
  <si>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</si>
  <si>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</si>
  <si>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</si>
  <si>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</si>
  <si>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</si>
  <si>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</si>
  <si>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</si>
  <si>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</si>
  <si>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</si>
  <si>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</si>
  <si>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</si>
  <si>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</si>
  <si>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</si>
  <si>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</si>
  <si>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</si>
  <si>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</si>
  <si>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</si>
  <si>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</si>
  <si>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</si>
  <si>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</si>
  <si>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</si>
  <si>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</si>
  <si>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</si>
  <si>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</si>
  <si>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</si>
  <si>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</si>
  <si>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</si>
  <si>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</si>
  <si>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</si>
  <si>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</si>
  <si>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</si>
  <si>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</si>
  <si>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</si>
  <si>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</si>
  <si>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</si>
  <si>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</si>
  <si>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</si>
  <si>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</si>
  <si>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</si>
  <si>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</si>
  <si>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</si>
  <si>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</si>
  <si>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</si>
  <si>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</si>
  <si>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</si>
  <si>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</si>
  <si>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</si>
  <si>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</si>
  <si>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</si>
  <si>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</si>
  <si>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</si>
  <si>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</si>
  <si>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</si>
  <si>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</si>
  <si>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</si>
  <si>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</si>
  <si>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</si>
  <si>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</si>
  <si>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</si>
  <si>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</si>
  <si>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</si>
  <si>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</si>
  <si>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</si>
  <si>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</si>
  <si>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</si>
  <si>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</si>
  <si>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</si>
  <si>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</si>
  <si>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</si>
  <si>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</si>
  <si>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</si>
  <si>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</si>
  <si>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</si>
  <si>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</si>
  <si>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</si>
  <si>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</si>
  <si>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</si>
  <si>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</si>
  <si>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</si>
  <si>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</si>
  <si>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</si>
  <si>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</si>
  <si>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</si>
  <si>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</si>
  <si>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</si>
  <si>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</si>
  <si>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</si>
  <si>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</si>
  <si>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</si>
  <si>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</si>
  <si>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</si>
  <si>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</si>
  <si>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</si>
  <si>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</si>
  <si>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</si>
  <si>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</si>
  <si>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</si>
  <si>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</si>
  <si>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</si>
  <si>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</si>
  <si>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</si>
  <si>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</si>
  <si>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</si>
  <si>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</si>
  <si>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</si>
  <si>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</si>
  <si>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</si>
  <si>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</si>
  <si>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</si>
  <si>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</si>
  <si>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</si>
  <si>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</si>
  <si>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</si>
  <si>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</si>
  <si>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</si>
  <si>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</si>
  <si>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</si>
  <si>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</si>
  <si>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</si>
  <si>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</si>
  <si>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</si>
  <si>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</si>
  <si>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</si>
  <si>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</si>
  <si>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</si>
  <si>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</si>
  <si>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</si>
  <si>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</si>
  <si>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</si>
  <si>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</si>
  <si>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</si>
  <si>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</si>
  <si>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</si>
  <si>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</si>
  <si>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</si>
  <si>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</si>
  <si>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</si>
  <si>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</si>
  <si>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</si>
  <si>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</si>
  <si>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</si>
  <si>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</si>
  <si>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</si>
  <si>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</si>
  <si>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</si>
  <si>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</si>
  <si>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</si>
  <si>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</si>
  <si>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</si>
  <si>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</si>
  <si>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</si>
  <si>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</si>
  <si>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</si>
  <si>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</si>
  <si>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</si>
  <si>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</si>
  <si>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</si>
  <si>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</si>
  <si>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</si>
  <si>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</si>
  <si>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</si>
  <si>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</si>
  <si>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</si>
  <si>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</si>
  <si>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</si>
  <si>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</si>
  <si>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</si>
  <si>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</si>
  <si>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</si>
  <si>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</si>
  <si>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</si>
  <si>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</si>
  <si>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</si>
  <si>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</si>
  <si>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</si>
  <si>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</si>
  <si>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</si>
  <si>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</si>
  <si>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</si>
  <si>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</si>
  <si>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</si>
  <si>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</si>
  <si>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</si>
  <si>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</si>
  <si>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</si>
  <si>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</si>
  <si>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</si>
  <si>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</si>
  <si>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</si>
  <si>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</si>
  <si>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</si>
  <si>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</si>
  <si>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</si>
  <si>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</si>
  <si>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</si>
  <si>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</si>
  <si>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</si>
  <si>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</si>
  <si>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</si>
  <si>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</si>
  <si>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</si>
  <si>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</si>
  <si>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</si>
  <si>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</si>
  <si>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</si>
  <si>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</si>
  <si>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</si>
  <si>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</si>
  <si>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</si>
  <si>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</si>
  <si>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</si>
  <si>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</si>
  <si>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</si>
  <si>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</si>
  <si>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</si>
  <si>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</si>
  <si>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</si>
  <si>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</si>
  <si>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</si>
  <si>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</si>
  <si>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</si>
  <si>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</si>
  <si>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</si>
  <si>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</si>
  <si>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</si>
  <si>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</si>
  <si>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</si>
  <si>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</si>
  <si>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</si>
  <si>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</si>
  <si>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</si>
  <si>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</si>
  <si>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</si>
  <si>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</si>
  <si>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</si>
  <si>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</si>
  <si>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</si>
  <si>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</si>
  <si>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</si>
  <si>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</si>
  <si>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</si>
  <si>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</si>
  <si>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</si>
  <si>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</si>
  <si>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</si>
  <si>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</si>
  <si>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</si>
  <si>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</si>
  <si>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</si>
  <si>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</si>
  <si>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</si>
  <si>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</si>
  <si>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</si>
  <si>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</si>
  <si>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</si>
  <si>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</si>
  <si>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</si>
  <si>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</si>
  <si>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</si>
  <si>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</si>
  <si>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</si>
  <si>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</si>
  <si>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</si>
  <si>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</si>
  <si>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</si>
  <si>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</si>
  <si>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</si>
  <si>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</si>
  <si>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</si>
  <si>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</si>
  <si>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</si>
  <si>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</si>
  <si>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</si>
  <si>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</si>
  <si>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</si>
  <si>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</si>
  <si>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</si>
  <si>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</si>
  <si>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</si>
  <si>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</si>
  <si>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</si>
  <si>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</si>
  <si>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</si>
  <si>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</si>
  <si>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</si>
  <si>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</si>
  <si>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</si>
  <si>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</si>
  <si>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</si>
  <si>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</si>
  <si>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</si>
  <si>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</si>
  <si>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</si>
  <si>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</si>
  <si>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</si>
  <si>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</si>
  <si>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</si>
  <si>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</si>
  <si>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</si>
  <si>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</si>
  <si>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</si>
  <si>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</si>
  <si>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</si>
  <si>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</si>
  <si>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</si>
  <si>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</si>
  <si>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</si>
  <si>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</si>
  <si>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</si>
  <si>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</si>
  <si>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</si>
  <si>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</si>
  <si>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</si>
  <si>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</si>
  <si>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</si>
  <si>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</si>
  <si>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</si>
  <si>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</si>
  <si>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</si>
  <si>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</si>
  <si>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</si>
  <si>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</si>
  <si>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</si>
  <si>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</si>
  <si>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</si>
  <si>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</si>
  <si>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</si>
  <si>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</si>
  <si>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</si>
  <si>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</si>
  <si>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</si>
  <si>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</si>
  <si>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</si>
  <si>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</si>
  <si>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</si>
  <si>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</si>
  <si>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</si>
  <si>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</si>
  <si>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</si>
  <si>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</si>
  <si>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</si>
  <si>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</si>
  <si>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</si>
  <si>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</si>
  <si>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</si>
  <si>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</si>
  <si>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</si>
  <si>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</si>
  <si>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</si>
  <si>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</si>
  <si>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</si>
  <si>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</si>
  <si>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</si>
  <si>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</si>
  <si>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</si>
  <si>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</si>
  <si>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</si>
  <si>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</si>
  <si>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</si>
  <si>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</si>
  <si>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</si>
  <si>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</si>
  <si>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</si>
  <si>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</si>
  <si>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</si>
  <si>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</si>
  <si>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</si>
  <si>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</si>
  <si>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</si>
  <si>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</si>
  <si>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</si>
  <si>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</si>
  <si>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</si>
  <si>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</si>
  <si>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</si>
  <si>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</si>
  <si>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</si>
  <si>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</si>
  <si>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</si>
  <si>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</si>
  <si>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</si>
  <si>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</si>
  <si>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</si>
  <si>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</si>
  <si>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</si>
  <si>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</si>
  <si>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</si>
  <si>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</si>
  <si>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</si>
  <si>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</si>
  <si>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</si>
  <si>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</si>
  <si>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</si>
  <si>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</si>
  <si>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</si>
  <si>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</si>
  <si>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</si>
  <si>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</si>
  <si>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</si>
  <si>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</si>
  <si>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</si>
  <si>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</si>
  <si>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</si>
  <si>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</si>
  <si>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</si>
  <si>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</si>
  <si>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</si>
  <si>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</si>
  <si>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</si>
  <si>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</si>
  <si>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</si>
  <si>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</si>
  <si>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</si>
  <si>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</si>
  <si>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</si>
  <si>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</si>
  <si>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</si>
  <si>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</si>
  <si>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</si>
  <si>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</si>
  <si>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</si>
  <si>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</si>
  <si>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</si>
  <si>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</si>
  <si>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</si>
  <si>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</si>
  <si>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</si>
  <si>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</si>
  <si>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</si>
  <si>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</si>
  <si>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</si>
  <si>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</si>
  <si>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</si>
  <si>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</si>
  <si>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</si>
  <si>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</si>
  <si>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</si>
  <si>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</si>
  <si>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</si>
  <si>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</si>
  <si>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</si>
  <si>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</si>
  <si>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</si>
  <si>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</si>
  <si>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</si>
  <si>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</si>
  <si>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</si>
  <si>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</si>
  <si>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</si>
  <si>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</si>
  <si>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</si>
  <si>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</si>
  <si>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</si>
  <si>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</si>
  <si>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</si>
  <si>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</si>
  <si>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</si>
  <si>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</si>
  <si>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</si>
  <si>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</si>
  <si>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</si>
  <si>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</si>
  <si>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</si>
  <si>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</si>
  <si>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</si>
  <si>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</si>
  <si>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</si>
  <si>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</si>
  <si>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</si>
  <si>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</si>
  <si>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</si>
  <si>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</si>
  <si>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</si>
  <si>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</si>
  <si>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</si>
  <si>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</si>
  <si>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</si>
  <si>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</si>
  <si>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</si>
  <si>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</si>
  <si>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</si>
  <si>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</si>
  <si>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</si>
  <si>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</si>
  <si>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</si>
  <si>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</si>
  <si>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</si>
  <si>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</si>
  <si>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</si>
  <si>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</si>
  <si>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</si>
  <si>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</si>
  <si>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</si>
  <si>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</si>
  <si>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</si>
  <si>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</si>
  <si>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</si>
  <si>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</si>
  <si>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</si>
  <si>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</si>
  <si>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</si>
  <si>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</si>
  <si>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</si>
  <si>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</si>
  <si>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</si>
  <si>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</si>
  <si>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</si>
  <si>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</si>
  <si>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</si>
  <si>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</si>
  <si>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</si>
  <si>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</si>
  <si>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</si>
  <si>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</si>
  <si>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</si>
  <si>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</si>
  <si>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</si>
  <si>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</si>
  <si>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</si>
  <si>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</si>
  <si>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</si>
  <si>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</si>
  <si>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</si>
  <si>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</si>
  <si>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</si>
  <si>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</si>
  <si>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</si>
  <si>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</si>
  <si>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</si>
  <si>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</si>
  <si>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</si>
  <si>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</si>
  <si>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</si>
  <si>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</si>
  <si>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</si>
  <si>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</si>
  <si>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</si>
  <si>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</si>
  <si>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</si>
  <si>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</si>
  <si>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</si>
  <si>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</si>
  <si>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</si>
  <si>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</si>
  <si>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</si>
  <si>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</si>
  <si>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</si>
  <si>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</si>
  <si>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</si>
  <si>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</si>
  <si>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</si>
  <si>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</si>
  <si>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</si>
  <si>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</si>
  <si>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</si>
  <si>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</si>
  <si>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</si>
  <si>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</si>
  <si>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</si>
  <si>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</si>
  <si>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</si>
  <si>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</si>
  <si>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</si>
  <si>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</si>
  <si>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</si>
  <si>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</si>
  <si>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</si>
  <si>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</si>
  <si>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</si>
  <si>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</si>
  <si>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</si>
  <si>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</si>
  <si>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</si>
  <si>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</si>
  <si>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</si>
  <si>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</si>
  <si>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</si>
  <si>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</si>
  <si>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</si>
  <si>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</si>
  <si>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</si>
  <si>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</si>
  <si>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</si>
  <si>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</si>
  <si>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</si>
  <si>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</si>
  <si>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</si>
  <si>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</si>
  <si>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</si>
  <si>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</si>
  <si>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</si>
  <si>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</si>
  <si>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</si>
  <si>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</si>
  <si>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</si>
  <si>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</si>
  <si>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</si>
  <si>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</si>
  <si>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</si>
  <si>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</si>
  <si>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</si>
  <si>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</si>
  <si>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</si>
  <si>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</si>
  <si>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</si>
  <si>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</si>
  <si>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</si>
  <si>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</si>
  <si>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</si>
  <si>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</si>
  <si>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</si>
  <si>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</si>
  <si>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</si>
  <si>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</si>
  <si>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</si>
  <si>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</si>
  <si>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</si>
  <si>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</si>
  <si>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</si>
  <si>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</si>
  <si>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</si>
  <si>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</si>
  <si>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</si>
  <si>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</si>
  <si>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</si>
  <si>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</si>
  <si>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</si>
  <si>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</si>
  <si>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</si>
  <si>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</si>
  <si>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</si>
  <si>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</si>
  <si>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</si>
  <si>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</si>
  <si>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</si>
  <si>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</si>
  <si>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</si>
  <si>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</si>
  <si>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</si>
  <si>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</si>
  <si>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</si>
  <si>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</si>
  <si>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</si>
  <si>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</si>
  <si>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</si>
  <si>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</si>
  <si>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</si>
  <si>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</si>
  <si>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</si>
  <si>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</si>
  <si>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</si>
  <si>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</si>
  <si>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</si>
  <si>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</si>
  <si>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</si>
  <si>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</si>
  <si>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</si>
  <si>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</si>
  <si>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</si>
  <si>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</si>
  <si>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</si>
  <si>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</si>
  <si>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</si>
  <si>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</si>
  <si>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</si>
  <si>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</si>
  <si>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</si>
  <si>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</si>
  <si>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</si>
  <si>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</si>
  <si>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</si>
  <si>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</si>
  <si>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</si>
  <si>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</si>
  <si>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</si>
  <si>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</si>
  <si>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</si>
  <si>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</si>
  <si>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</si>
  <si>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</si>
  <si>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</si>
  <si>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</si>
  <si>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</si>
  <si>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</si>
  <si>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</si>
  <si>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</si>
  <si>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</si>
  <si>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</si>
  <si>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</si>
  <si>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</si>
  <si>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</si>
  <si>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</si>
  <si>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</si>
  <si>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</si>
  <si>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</si>
  <si>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</si>
  <si>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</si>
  <si>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</si>
  <si>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</si>
  <si>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</si>
  <si>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</si>
  <si>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</si>
  <si>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</si>
  <si>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</si>
  <si>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</si>
  <si>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</si>
  <si>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</si>
  <si>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</si>
  <si>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</si>
  <si>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</si>
  <si>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</si>
  <si>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</si>
  <si>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</si>
  <si>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</si>
  <si>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</si>
  <si>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</si>
  <si>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</si>
  <si>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</si>
  <si>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</si>
  <si>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</si>
  <si>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</si>
  <si>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</si>
  <si>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</si>
  <si>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</si>
  <si>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</si>
  <si>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</si>
  <si>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</si>
  <si>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</si>
  <si>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</si>
  <si>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</si>
  <si>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</si>
  <si>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</si>
  <si>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</si>
  <si>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</si>
  <si>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</si>
  <si>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</si>
  <si>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</si>
  <si>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</si>
  <si>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</si>
  <si>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</si>
  <si>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</si>
  <si>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</si>
  <si>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</si>
  <si>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</si>
  <si>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</si>
  <si>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</si>
  <si>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</si>
  <si>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</si>
  <si>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</si>
  <si>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</si>
  <si>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</si>
  <si>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</si>
  <si>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</si>
  <si>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</si>
  <si>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</si>
  <si>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</si>
  <si>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</si>
  <si>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</si>
  <si>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</si>
  <si>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</si>
  <si>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</si>
  <si>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</si>
  <si>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</si>
  <si>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</si>
  <si>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</si>
  <si>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</si>
  <si>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</si>
  <si>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</si>
  <si>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</si>
  <si>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</si>
  <si>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</si>
  <si>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</si>
  <si>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</si>
  <si>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</si>
  <si>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</si>
  <si>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</si>
  <si>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</si>
  <si>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</si>
  <si>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</si>
  <si>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</si>
  <si>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</si>
  <si>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</si>
  <si>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</si>
  <si>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</si>
  <si>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</si>
  <si>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</si>
  <si>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</si>
  <si>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</si>
  <si>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</si>
  <si>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</si>
  <si>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</si>
  <si>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</si>
  <si>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</si>
  <si>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</si>
  <si>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</si>
  <si>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</si>
  <si>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</si>
  <si>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</si>
  <si>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</si>
  <si>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</si>
  <si>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</si>
  <si>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</si>
  <si>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</si>
  <si>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</si>
  <si>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</si>
  <si>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</si>
  <si>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</si>
  <si>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</si>
  <si>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</si>
  <si>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</si>
  <si>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</si>
  <si>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</si>
  <si>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</si>
  <si>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</si>
  <si>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</si>
  <si>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</si>
  <si>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</si>
  <si>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</si>
  <si>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</si>
  <si>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</si>
  <si>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</si>
  <si>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</si>
  <si>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</si>
  <si>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</si>
  <si>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</si>
  <si>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</si>
  <si>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</si>
  <si>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</si>
  <si>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</si>
  <si>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</si>
  <si>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</si>
  <si>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</si>
  <si>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</si>
  <si>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</si>
  <si>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</si>
  <si>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</si>
  <si>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</si>
  <si>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</si>
  <si>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</si>
  <si>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</si>
  <si>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</si>
  <si>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</si>
  <si>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</si>
  <si>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</si>
  <si>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</si>
  <si>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</si>
  <si>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</si>
  <si>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</si>
  <si>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</si>
  <si>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</si>
  <si>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</si>
  <si>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</si>
  <si>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</si>
  <si>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</si>
  <si>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</si>
  <si>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</si>
  <si>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</si>
  <si>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</si>
  <si>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</si>
  <si>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</si>
  <si>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</si>
  <si>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</si>
  <si>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</si>
  <si>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</si>
  <si>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</si>
  <si>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</si>
  <si>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</si>
  <si>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</si>
  <si>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</si>
  <si>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</si>
  <si>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</si>
  <si>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</si>
  <si>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</si>
  <si>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</si>
  <si>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</si>
  <si>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</si>
  <si>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</si>
  <si>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</si>
  <si>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</si>
  <si>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</si>
  <si>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</si>
  <si>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</si>
  <si>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</si>
  <si>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</si>
  <si>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</si>
  <si>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</si>
  <si>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</si>
  <si>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</si>
  <si>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</si>
  <si>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</si>
  <si>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</si>
  <si>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</si>
  <si>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</si>
  <si>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</si>
  <si>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</si>
  <si>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</si>
  <si>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</si>
  <si>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</si>
  <si>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</si>
  <si>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</si>
  <si>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</si>
  <si>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</si>
  <si>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</si>
  <si>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</si>
  <si>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</si>
  <si>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</si>
  <si>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</si>
  <si>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</si>
  <si>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</si>
  <si>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</si>
  <si>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</si>
  <si>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</si>
  <si>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</si>
  <si>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</si>
  <si>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</si>
  <si>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</si>
  <si>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</si>
  <si>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</si>
  <si>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</si>
  <si>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</si>
  <si>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</si>
  <si>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</si>
  <si>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</si>
  <si>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</si>
  <si>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</si>
  <si>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</si>
  <si>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</si>
  <si>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</si>
  <si>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</si>
  <si>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</si>
  <si>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</si>
  <si>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</si>
  <si>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</si>
  <si>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</si>
  <si>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</si>
  <si>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</si>
  <si>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</si>
  <si>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</si>
  <si>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</si>
  <si>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</si>
  <si>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</si>
  <si>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</si>
  <si>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</si>
  <si>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</si>
  <si>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</si>
  <si>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</si>
  <si>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</si>
  <si>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</si>
  <si>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</si>
  <si>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</si>
  <si>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</si>
  <si>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</si>
  <si>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</si>
  <si>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</si>
  <si>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</si>
  <si>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</si>
  <si>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</si>
  <si>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</si>
  <si>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</si>
  <si>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</si>
  <si>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</si>
  <si>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</si>
  <si>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</si>
  <si>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</si>
  <si>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</si>
  <si>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</si>
  <si>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</si>
  <si>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</si>
  <si>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</si>
  <si>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</si>
  <si>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</si>
  <si>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</si>
  <si>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</si>
  <si>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</si>
  <si>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</si>
  <si>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</si>
  <si>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</si>
  <si>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</si>
  <si>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</si>
  <si>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</si>
  <si>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</si>
  <si>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</si>
  <si>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</si>
  <si>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</si>
  <si>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</si>
  <si>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</si>
  <si>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</si>
  <si>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</si>
  <si>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</si>
  <si>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</si>
  <si>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</si>
  <si>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</si>
  <si>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</si>
  <si>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</si>
  <si>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</si>
  <si>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</si>
  <si>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</si>
  <si>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</si>
  <si>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</si>
  <si>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</si>
  <si>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</si>
  <si>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</si>
  <si>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</si>
  <si>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</si>
  <si>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</si>
  <si>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</si>
  <si>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</si>
  <si>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</si>
  <si>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</si>
  <si>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</si>
  <si>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</si>
  <si>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</si>
  <si>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</si>
  <si>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</si>
  <si>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</si>
  <si>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</si>
  <si>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</si>
  <si>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</si>
  <si>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</si>
  <si>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</si>
  <si>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</si>
  <si>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</si>
  <si>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</si>
  <si>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</si>
  <si>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</si>
  <si>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</si>
  <si>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</si>
  <si>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</si>
  <si>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</si>
  <si>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</si>
  <si>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</si>
  <si>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</si>
  <si>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</si>
  <si>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</si>
  <si>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</si>
  <si>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</si>
  <si>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</si>
  <si>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</si>
  <si>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</si>
  <si>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</si>
  <si>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</si>
  <si>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</si>
  <si>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</si>
  <si>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</si>
  <si>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</si>
  <si>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</si>
  <si>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</si>
  <si>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</si>
  <si>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</si>
  <si>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</si>
  <si>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</si>
  <si>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</si>
  <si>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</si>
  <si>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</si>
  <si>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</si>
  <si>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</si>
  <si>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</si>
  <si>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</si>
  <si>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</si>
  <si>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</si>
  <si>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</si>
  <si>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</si>
  <si>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</si>
  <si>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</si>
  <si>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</si>
  <si>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</si>
  <si>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</si>
  <si>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</si>
  <si>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</si>
  <si>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</si>
  <si>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</si>
  <si>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</si>
  <si>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</si>
  <si>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</si>
  <si>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</si>
  <si>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</si>
  <si>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</si>
  <si>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</si>
  <si>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</si>
  <si>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</si>
  <si>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</si>
  <si>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</si>
  <si>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</si>
  <si>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</si>
  <si>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</si>
  <si>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</si>
  <si>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</si>
  <si>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</si>
  <si>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</si>
  <si>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</si>
  <si>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</si>
  <si>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</si>
  <si>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</si>
  <si>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</si>
  <si>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</si>
  <si>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</si>
  <si>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</si>
  <si>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</si>
  <si>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</si>
  <si>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</si>
  <si>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</si>
  <si>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</si>
  <si>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</si>
  <si>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</si>
  <si>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</si>
  <si>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</si>
  <si>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</si>
  <si>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</si>
  <si>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</si>
  <si>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</si>
  <si>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</si>
  <si>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</si>
  <si>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</si>
  <si>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</si>
  <si>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</si>
  <si>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</si>
  <si>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</si>
  <si>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</si>
  <si>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</si>
  <si>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</si>
  <si>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</si>
  <si>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</si>
  <si>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</si>
  <si>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</si>
  <si>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</si>
  <si>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</si>
  <si>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</si>
  <si>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</si>
  <si>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</si>
  <si>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</si>
  <si>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</si>
  <si>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</si>
  <si>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</si>
  <si>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</si>
  <si>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</si>
  <si>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</si>
  <si>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</si>
  <si>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</si>
  <si>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</si>
  <si>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</si>
  <si>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</si>
  <si>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</si>
  <si>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</si>
  <si>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</si>
  <si>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</si>
  <si>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</si>
  <si>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</si>
  <si>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</si>
  <si>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</si>
  <si>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</si>
  <si>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</si>
  <si>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</si>
  <si>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</si>
  <si>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</si>
  <si>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</si>
  <si>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</si>
  <si>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</si>
  <si>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</si>
  <si>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</si>
  <si>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</si>
  <si>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</si>
  <si>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</si>
  <si>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</si>
  <si>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</si>
  <si>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</si>
  <si>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</si>
  <si>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</si>
  <si>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</si>
  <si>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</si>
  <si>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</si>
  <si>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</si>
  <si>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</si>
  <si>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</si>
  <si>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</si>
  <si>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</si>
  <si>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</si>
  <si>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</si>
  <si>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</si>
  <si>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</si>
  <si>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</si>
  <si>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</si>
  <si>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</si>
  <si>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</si>
  <si>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</si>
  <si>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</si>
  <si>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</si>
  <si>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</si>
  <si>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</si>
  <si>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</si>
  <si>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</si>
  <si>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</si>
  <si>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</si>
  <si>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</si>
  <si>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</si>
  <si>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</si>
  <si>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</si>
  <si>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</si>
  <si>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</si>
  <si>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</si>
  <si>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</si>
  <si>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</si>
  <si>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</si>
  <si>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</si>
  <si>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</si>
  <si>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</si>
  <si>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</si>
  <si>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</si>
  <si>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</si>
  <si>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</si>
  <si>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</si>
  <si>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</si>
  <si>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</si>
  <si>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</si>
  <si>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</si>
  <si>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</si>
  <si>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</si>
  <si>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</si>
  <si>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</si>
  <si>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</si>
  <si>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</si>
  <si>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</si>
  <si>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</si>
  <si>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</si>
  <si>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</si>
  <si>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</si>
  <si>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</si>
  <si>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</si>
  <si>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</si>
  <si>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</si>
  <si>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</si>
  <si>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</si>
  <si>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</si>
  <si>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</si>
  <si>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</si>
  <si>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</si>
  <si>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</si>
  <si>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</si>
  <si>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</si>
  <si>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</si>
  <si>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</si>
  <si>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</si>
  <si>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</si>
  <si>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</si>
  <si>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</si>
  <si>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</si>
  <si>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</si>
  <si>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</si>
  <si>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</si>
  <si>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</si>
  <si>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</si>
  <si>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</si>
  <si>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</si>
  <si>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</si>
  <si>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</si>
  <si>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</si>
  <si>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</si>
  <si>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</si>
  <si>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</si>
  <si>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</si>
  <si>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</si>
  <si>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</si>
  <si>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</si>
  <si>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</si>
  <si>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</si>
  <si>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</si>
  <si>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</si>
  <si>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</si>
  <si>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</si>
  <si>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</si>
  <si>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</si>
  <si>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</si>
  <si>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</si>
  <si>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</si>
  <si>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</si>
  <si>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</si>
  <si>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</si>
  <si>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</si>
  <si>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</si>
  <si>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</si>
  <si>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</si>
  <si>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</si>
  <si>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</si>
  <si>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</si>
  <si>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</si>
  <si>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</si>
  <si>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</si>
  <si>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</si>
  <si>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</si>
  <si>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</si>
  <si>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</si>
  <si>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</si>
  <si>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</si>
  <si>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</si>
  <si>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</si>
  <si>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</si>
  <si>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</si>
  <si>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</si>
  <si>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</si>
  <si>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</si>
  <si>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</si>
  <si>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</si>
  <si>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</si>
  <si>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</si>
  <si>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</si>
  <si>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</si>
  <si>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</si>
  <si>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</si>
  <si>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</si>
  <si>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</si>
  <si>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</si>
  <si>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</si>
  <si>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</si>
  <si>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</si>
  <si>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</si>
  <si>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</si>
  <si>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</si>
  <si>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</si>
  <si>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</si>
  <si>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</si>
  <si>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</si>
  <si>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</si>
  <si>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</si>
  <si>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</si>
  <si>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</si>
  <si>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</si>
  <si>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</si>
  <si>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</si>
  <si>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</si>
  <si>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</si>
  <si>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</si>
  <si>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</si>
  <si>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</si>
  <si>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</si>
  <si>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</si>
  <si>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</si>
  <si>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</si>
  <si>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</si>
  <si>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</si>
  <si>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</si>
  <si>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</si>
  <si>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</si>
  <si>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</si>
  <si>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</si>
  <si>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</si>
  <si>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</si>
  <si>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</si>
  <si>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</si>
  <si>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</si>
  <si>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</si>
  <si>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</si>
  <si>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</si>
  <si>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</si>
  <si>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</si>
  <si>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</si>
  <si>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</si>
  <si>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</si>
  <si>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</si>
  <si>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</si>
  <si>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</si>
  <si>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</si>
  <si>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</si>
  <si>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</si>
  <si>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</si>
  <si>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</si>
  <si>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</si>
  <si>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</si>
  <si>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</si>
  <si>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</si>
  <si>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</si>
  <si>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</si>
  <si>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</si>
  <si>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</si>
  <si>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</si>
  <si>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</si>
  <si>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</si>
  <si>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</si>
  <si>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</si>
  <si>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</si>
  <si>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</si>
  <si>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</si>
  <si>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</si>
  <si>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</si>
  <si>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</si>
  <si>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</si>
  <si>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</si>
  <si>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</si>
  <si>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</si>
  <si>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</si>
  <si>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</si>
  <si>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</si>
  <si>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</si>
  <si>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</si>
  <si>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</si>
  <si>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</si>
  <si>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</si>
  <si>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</si>
  <si>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</si>
  <si>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</si>
  <si>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</si>
  <si>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</si>
  <si>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</si>
  <si>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</si>
  <si>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</si>
  <si>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</si>
  <si>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</si>
  <si>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</si>
  <si>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</si>
  <si>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</si>
  <si>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</si>
  <si>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</si>
  <si>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</si>
  <si>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</si>
  <si>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</si>
  <si>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</si>
  <si>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</si>
  <si>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</si>
  <si>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</si>
  <si>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</si>
  <si>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</si>
  <si>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</si>
  <si>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</si>
  <si>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</si>
  <si>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</si>
  <si>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</si>
  <si>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</si>
  <si>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</si>
  <si>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</si>
  <si>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</si>
  <si>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</si>
  <si>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</si>
  <si>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</si>
  <si>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</si>
  <si>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</si>
  <si>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</si>
  <si>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</si>
  <si>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</si>
  <si>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</si>
  <si>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</si>
  <si>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</si>
  <si>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</si>
  <si>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</si>
  <si>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</si>
  <si>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</si>
  <si>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</si>
  <si>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</si>
  <si>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</si>
  <si>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</si>
  <si>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</si>
  <si>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</si>
  <si>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</si>
  <si>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</si>
  <si>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</si>
  <si>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</si>
  <si>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</si>
  <si>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</si>
  <si>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</si>
  <si>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</si>
  <si>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</si>
  <si>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</si>
  <si>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</si>
  <si>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</si>
  <si>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</si>
  <si>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</si>
  <si>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</si>
  <si>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</si>
  <si>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</si>
  <si>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</si>
  <si>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</si>
  <si>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</si>
  <si>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</si>
  <si>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</si>
  <si>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</si>
  <si>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</si>
  <si>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</si>
  <si>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</si>
  <si>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</si>
  <si>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</si>
  <si>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</si>
  <si>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</si>
  <si>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</si>
  <si>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</si>
  <si>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</si>
  <si>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</si>
  <si>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</si>
  <si>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</si>
  <si>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</si>
  <si>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</si>
  <si>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</si>
  <si>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</si>
  <si>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</si>
  <si>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</si>
  <si>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</si>
  <si>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</si>
  <si>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</si>
  <si>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</si>
  <si>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</si>
  <si>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</si>
  <si>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</si>
  <si>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</si>
  <si>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</si>
  <si>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</si>
  <si>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</si>
  <si>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</si>
  <si>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</si>
  <si>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</si>
  <si>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</si>
  <si>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</si>
  <si>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</si>
  <si>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</si>
  <si>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</si>
  <si>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</si>
  <si>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</si>
  <si>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</si>
  <si>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</si>
  <si>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</si>
  <si>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</si>
  <si>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</si>
  <si>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</si>
  <si>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</si>
  <si>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</si>
  <si>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</si>
  <si>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</si>
  <si>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</si>
  <si>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</si>
  <si>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</si>
  <si>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</si>
  <si>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</si>
  <si>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</si>
  <si>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</si>
  <si>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</si>
  <si>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</si>
  <si>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</si>
  <si>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</si>
  <si>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</si>
  <si>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</si>
  <si>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</si>
  <si>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</si>
  <si>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</si>
  <si>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</si>
  <si>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</si>
  <si>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</si>
  <si>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</si>
  <si>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</si>
  <si>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</si>
  <si>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</si>
  <si>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</si>
  <si>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</si>
  <si>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</si>
  <si>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</si>
  <si>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</si>
  <si>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</si>
  <si>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</si>
  <si>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</si>
  <si>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</si>
  <si>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</si>
  <si>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</si>
  <si>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</si>
  <si>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</si>
  <si>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</si>
  <si>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</si>
  <si>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</si>
  <si>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</si>
  <si>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</si>
  <si>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</si>
  <si>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</si>
  <si>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</si>
  <si>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</si>
  <si>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</si>
  <si>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</si>
  <si>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</si>
  <si>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</si>
  <si>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</si>
  <si>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</si>
  <si>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</si>
  <si>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</si>
  <si>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</si>
  <si>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</si>
  <si>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</si>
  <si>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</si>
  <si>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</si>
  <si>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</si>
  <si>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</si>
  <si>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</si>
  <si>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</si>
  <si>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</si>
  <si>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</si>
  <si>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</si>
  <si>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</si>
  <si>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</si>
  <si>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</si>
  <si>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</si>
  <si>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</si>
  <si>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</si>
  <si>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</si>
  <si>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</si>
  <si>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</si>
  <si>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</si>
  <si>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</si>
  <si>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</si>
  <si>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</si>
  <si>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</si>
  <si>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</si>
  <si>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</si>
  <si>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</si>
  <si>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</si>
  <si>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</si>
  <si>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</si>
  <si>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</si>
  <si>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</si>
  <si>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</si>
  <si>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</si>
  <si>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</si>
  <si>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</si>
  <si>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</si>
  <si>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</si>
  <si>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</si>
  <si>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</si>
  <si>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</si>
  <si>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</si>
  <si>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</si>
  <si>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</si>
  <si>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</si>
  <si>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</si>
  <si>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</si>
  <si>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</si>
  <si>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</si>
  <si>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</si>
  <si>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</si>
  <si>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</si>
  <si>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</si>
  <si>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</si>
  <si>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</si>
  <si>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</si>
  <si>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</si>
  <si>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</si>
  <si>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</si>
  <si>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</si>
  <si>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</si>
  <si>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</si>
  <si>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</si>
  <si>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</si>
  <si>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</si>
  <si>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</si>
  <si>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</si>
  <si>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</si>
  <si>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</si>
  <si>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</si>
  <si>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</si>
  <si>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</si>
  <si>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</si>
  <si>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</si>
  <si>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</si>
  <si>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</si>
  <si>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</si>
  <si>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</si>
  <si>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</si>
  <si>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</si>
  <si>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</si>
  <si>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</si>
  <si>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</si>
  <si>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</si>
  <si>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</si>
  <si>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</si>
  <si>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</si>
  <si>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</si>
  <si>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</si>
  <si>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</si>
  <si>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</si>
  <si>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</si>
  <si>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</si>
  <si>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</si>
  <si>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</si>
  <si>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</si>
  <si>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</si>
  <si>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</si>
  <si>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</si>
  <si>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</si>
  <si>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</si>
  <si>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</si>
  <si>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</si>
  <si>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</si>
  <si>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</si>
  <si>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</si>
  <si>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</si>
  <si>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</si>
  <si>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</si>
  <si>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</si>
  <si>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</si>
  <si>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</si>
  <si>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</si>
  <si>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</si>
  <si>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</si>
  <si>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</si>
  <si>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</si>
  <si>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</si>
  <si>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</si>
  <si>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</si>
  <si>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</si>
  <si>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</si>
  <si>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</si>
  <si>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</si>
  <si>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</si>
  <si>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</si>
  <si>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</si>
  <si>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</si>
  <si>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</si>
  <si>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</si>
  <si>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</si>
  <si>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</si>
  <si>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</si>
  <si>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</si>
  <si>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</si>
  <si>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</si>
  <si>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</si>
  <si>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</si>
  <si>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</si>
  <si>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</si>
  <si>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</si>
  <si>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</si>
  <si>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</si>
  <si>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</si>
  <si>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</si>
  <si>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</si>
  <si>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</si>
  <si>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</si>
  <si>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</si>
  <si>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</si>
  <si>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</si>
  <si>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</si>
  <si>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</si>
  <si>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</si>
  <si>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</si>
  <si>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</si>
  <si>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</si>
  <si>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</si>
  <si>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</si>
  <si>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</si>
  <si>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</si>
  <si>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</si>
  <si>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</si>
  <si>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</si>
  <si>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</si>
  <si>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</si>
  <si>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</si>
  <si>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</si>
  <si>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</si>
  <si>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</si>
  <si>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</si>
  <si>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</si>
  <si>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</si>
  <si>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</si>
  <si>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</si>
  <si>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</si>
  <si>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</si>
  <si>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</si>
  <si>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</si>
  <si>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</si>
  <si>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</si>
  <si>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</si>
  <si>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</si>
  <si>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</si>
  <si>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</si>
  <si>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</si>
  <si>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</si>
  <si>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</si>
  <si>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</si>
  <si>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</si>
  <si>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</si>
  <si>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</si>
  <si>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</si>
  <si>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</si>
  <si>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</si>
  <si>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</si>
  <si>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</si>
  <si>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</si>
  <si>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</si>
  <si>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</si>
  <si>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</si>
  <si>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</si>
  <si>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</si>
  <si>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</si>
  <si>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</si>
  <si>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</si>
  <si>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</si>
  <si>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</si>
  <si>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</si>
  <si>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</si>
  <si>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</si>
  <si>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</si>
  <si>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</si>
  <si>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</si>
  <si>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</si>
  <si>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</si>
  <si>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</si>
  <si>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</si>
  <si>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</si>
  <si>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</si>
  <si>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</si>
  <si>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</si>
  <si>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</si>
  <si>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</si>
  <si>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</si>
  <si>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</si>
  <si>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</si>
  <si>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</si>
  <si>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</si>
  <si>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</si>
  <si>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</si>
  <si>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</si>
  <si>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</si>
  <si>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</si>
  <si>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</si>
  <si>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</si>
  <si>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</si>
  <si>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</si>
  <si>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</si>
  <si>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</si>
  <si>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</si>
  <si>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</si>
  <si>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</si>
  <si>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</si>
  <si>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</si>
  <si>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</si>
  <si>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</si>
  <si>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</si>
  <si>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</si>
  <si>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</si>
  <si>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</si>
  <si>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</si>
  <si>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</si>
  <si>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</si>
  <si>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</si>
  <si>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</si>
  <si>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</si>
  <si>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</si>
  <si>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</si>
  <si>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</si>
  <si>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</si>
  <si>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</si>
  <si>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</si>
  <si>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</si>
  <si>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</si>
  <si>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</si>
  <si>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</si>
  <si>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</si>
  <si>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</si>
  <si>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</si>
  <si>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</si>
  <si>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</si>
  <si>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</si>
  <si>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</si>
  <si>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</si>
  <si>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</si>
  <si>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</si>
  <si>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</si>
  <si>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</si>
  <si>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</si>
  <si>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</si>
  <si>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</si>
  <si>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</si>
  <si>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</si>
  <si>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</si>
  <si>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</si>
  <si>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</si>
  <si>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</si>
  <si>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</si>
  <si>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</si>
  <si>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</si>
  <si>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</si>
  <si>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</si>
  <si>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</si>
  <si>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</si>
  <si>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</si>
  <si>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</si>
  <si>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</si>
  <si>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</si>
  <si>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</si>
  <si>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</si>
  <si>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</si>
  <si>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</si>
  <si>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</si>
  <si>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</si>
  <si>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</si>
  <si>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</si>
  <si>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</si>
  <si>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</si>
  <si>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</si>
  <si>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</si>
  <si>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</si>
  <si>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</si>
  <si>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</si>
  <si>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</si>
  <si>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</si>
  <si>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</si>
  <si>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</si>
  <si>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</si>
  <si>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</si>
  <si>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</si>
  <si>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</si>
  <si>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</si>
  <si>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</si>
  <si>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</si>
  <si>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</si>
  <si>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</si>
  <si>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</si>
  <si>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</si>
  <si>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</si>
  <si>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</si>
  <si>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</si>
  <si>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</si>
  <si>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</si>
  <si>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</si>
  <si>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</si>
  <si>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</si>
  <si>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</si>
  <si>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</si>
  <si>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</si>
  <si>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</si>
  <si>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</si>
  <si>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</si>
  <si>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</si>
  <si>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</si>
  <si>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</si>
  <si>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</si>
  <si>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</si>
  <si>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</si>
  <si>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</si>
  <si>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</si>
  <si>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</si>
  <si>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</si>
  <si>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</si>
  <si>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</si>
  <si>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</si>
  <si>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</si>
  <si>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</si>
  <si>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</si>
  <si>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</si>
  <si>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</si>
  <si>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</si>
  <si>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</si>
  <si>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</si>
  <si>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</si>
  <si>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</si>
  <si>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</si>
  <si>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</si>
  <si>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</si>
  <si>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</si>
  <si>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</si>
  <si>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</si>
  <si>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</si>
  <si>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</si>
  <si>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</si>
  <si>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</si>
  <si>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</si>
  <si>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</si>
  <si>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</si>
  <si>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</si>
  <si>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</si>
  <si>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</si>
  <si>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</si>
  <si>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</si>
  <si>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</si>
  <si>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</si>
  <si>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</si>
  <si>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</si>
  <si>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</si>
  <si>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</si>
  <si>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</si>
  <si>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</si>
  <si>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</si>
  <si>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</si>
  <si>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</si>
  <si>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</si>
  <si>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</si>
  <si>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</si>
  <si>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</si>
  <si>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</si>
  <si>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</si>
  <si>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</si>
  <si>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</si>
  <si>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</si>
  <si>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</si>
  <si>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</si>
  <si>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</si>
  <si>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</si>
  <si>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</si>
  <si>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</si>
  <si>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</si>
  <si>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</si>
  <si>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</si>
  <si>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</si>
  <si>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</si>
  <si>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</si>
  <si>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</si>
  <si>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</si>
  <si>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</si>
  <si>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</si>
  <si>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</si>
  <si>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</si>
  <si>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</si>
  <si>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</si>
  <si>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</si>
  <si>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</si>
  <si>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</si>
  <si>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</si>
  <si>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</si>
  <si>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</si>
  <si>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</si>
  <si>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</si>
  <si>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</si>
  <si>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</si>
  <si>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</si>
  <si>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</si>
  <si>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</si>
  <si>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</si>
  <si>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</si>
  <si>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</si>
  <si>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</si>
  <si>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</si>
  <si>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</si>
  <si>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</si>
  <si>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</si>
  <si>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</si>
  <si>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</si>
  <si>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</si>
  <si>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</si>
  <si>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</si>
  <si>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</si>
  <si>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</si>
  <si>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</si>
  <si>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</si>
  <si>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</si>
  <si>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</si>
  <si>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</si>
  <si>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</si>
  <si>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</si>
  <si>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</si>
  <si>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</si>
  <si>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</si>
  <si>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</si>
  <si>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</si>
  <si>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</si>
  <si>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</si>
  <si>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</si>
  <si>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</si>
  <si>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</si>
  <si>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</si>
  <si>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</si>
  <si>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</si>
  <si>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</si>
  <si>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</si>
  <si>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</si>
  <si>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</si>
  <si>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</si>
  <si>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</si>
  <si>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</si>
  <si>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</si>
  <si>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</si>
  <si>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</si>
  <si>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</si>
  <si>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</si>
  <si>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</si>
  <si>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</si>
  <si>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</si>
  <si>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</si>
  <si>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</si>
  <si>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</si>
  <si>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</si>
  <si>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</si>
  <si>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</si>
  <si>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</si>
  <si>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</si>
  <si>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</si>
  <si>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</si>
  <si>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</si>
  <si>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</si>
  <si>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</si>
  <si>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</si>
  <si>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</si>
  <si>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</si>
  <si>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</si>
  <si>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</si>
  <si>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</si>
  <si>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</si>
  <si>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</si>
  <si>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</si>
  <si>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</si>
  <si>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</si>
  <si>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</si>
  <si>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</si>
  <si>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</si>
  <si>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</si>
  <si>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</si>
  <si>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</si>
  <si>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</si>
  <si>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</si>
  <si>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</si>
  <si>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</si>
  <si>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</si>
  <si>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</si>
  <si>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</si>
  <si>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</si>
  <si>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</si>
  <si>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</si>
  <si>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</si>
  <si>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</si>
  <si>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</si>
  <si>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</si>
  <si>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</si>
  <si>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</si>
  <si>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</si>
  <si>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</si>
  <si>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</si>
  <si>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</si>
  <si>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</si>
  <si>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</si>
  <si>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</si>
  <si>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</si>
  <si>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</si>
  <si>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</si>
  <si>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</si>
  <si>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</si>
  <si>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</si>
  <si>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</si>
  <si>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</si>
  <si>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</si>
  <si>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</si>
  <si>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</si>
  <si>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</si>
  <si>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</si>
  <si>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</si>
  <si>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</si>
  <si>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</si>
  <si>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</si>
  <si>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</si>
  <si>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</si>
  <si>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</si>
  <si>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</si>
  <si>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</si>
  <si>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</si>
  <si>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</si>
  <si>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</si>
  <si>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</si>
  <si>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</si>
  <si>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</si>
  <si>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</si>
  <si>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</si>
  <si>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</si>
  <si>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</si>
  <si>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</si>
  <si>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</si>
  <si>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</si>
  <si>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</si>
  <si>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</si>
  <si>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</si>
  <si>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</si>
  <si>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</si>
  <si>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</si>
  <si>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</si>
  <si>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</si>
  <si>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</si>
  <si>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</si>
  <si>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</si>
  <si>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</si>
  <si>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</si>
  <si>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</si>
  <si>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</si>
  <si>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</si>
  <si>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</si>
  <si>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</si>
  <si>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</si>
  <si>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</si>
  <si>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</si>
  <si>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</si>
  <si>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</si>
  <si>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</si>
  <si>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</si>
  <si>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</si>
  <si>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</si>
  <si>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</si>
  <si>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</si>
  <si>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</si>
  <si>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</si>
  <si>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</si>
  <si>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</si>
  <si>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</si>
  <si>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</si>
  <si>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</si>
  <si>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</si>
  <si>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</si>
  <si>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</si>
  <si>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</si>
  <si>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</si>
  <si>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</si>
  <si>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</si>
  <si>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</si>
  <si>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</si>
  <si>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</si>
  <si>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</si>
  <si>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</si>
  <si>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</si>
  <si>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</si>
  <si>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</si>
  <si>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</si>
  <si>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</si>
  <si>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</si>
  <si>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</si>
  <si>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</si>
  <si>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</si>
  <si>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</si>
  <si>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</si>
  <si>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</si>
  <si>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</si>
  <si>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</si>
  <si>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</si>
  <si>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</si>
  <si>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</si>
  <si>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</si>
  <si>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</si>
  <si>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</si>
  <si>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</si>
  <si>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</si>
  <si>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</si>
  <si>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</si>
  <si>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</si>
  <si>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</si>
  <si>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</si>
  <si>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</si>
  <si>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</si>
  <si>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</si>
  <si>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</si>
  <si>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</si>
  <si>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</si>
  <si>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</si>
  <si>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</si>
  <si>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</si>
  <si>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</si>
  <si>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</si>
  <si>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</si>
  <si>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</si>
  <si>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</si>
  <si>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</si>
  <si>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</si>
  <si>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</si>
  <si>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</si>
  <si>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</si>
  <si>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</si>
  <si>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</si>
  <si>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</si>
  <si>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</si>
  <si>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</si>
  <si>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</si>
  <si>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</si>
  <si>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</si>
  <si>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</si>
  <si>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</si>
  <si>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</si>
  <si>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</si>
  <si>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</si>
  <si>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</si>
  <si>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</si>
  <si>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</si>
  <si>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</si>
  <si>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</si>
  <si>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</si>
  <si>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</si>
  <si>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</si>
  <si>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</si>
  <si>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</si>
  <si>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</si>
  <si>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</si>
  <si>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</si>
  <si>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</si>
  <si>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</si>
  <si>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</si>
  <si>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</si>
  <si>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</si>
  <si>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</si>
  <si>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</si>
  <si>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</si>
  <si>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</si>
  <si>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</si>
  <si>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</si>
  <si>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</si>
  <si>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</si>
  <si>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</si>
  <si>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</si>
  <si>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</si>
  <si>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</si>
  <si>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</si>
  <si>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</si>
  <si>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</si>
  <si>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</si>
  <si>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</si>
  <si>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</si>
  <si>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</si>
  <si>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</si>
  <si>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</si>
  <si>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</si>
  <si>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</si>
  <si>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</si>
  <si>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</si>
  <si>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</si>
  <si>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</si>
  <si>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</si>
  <si>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</si>
  <si>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</si>
  <si>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</si>
  <si>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</si>
  <si>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</si>
  <si>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</si>
  <si>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</si>
  <si>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</si>
  <si>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</si>
  <si>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</si>
  <si>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</si>
  <si>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</si>
  <si>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</si>
  <si>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</si>
  <si>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</si>
  <si>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</si>
  <si>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</si>
  <si>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</si>
  <si>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</si>
  <si>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</si>
  <si>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</si>
  <si>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</si>
  <si>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</si>
  <si>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</si>
  <si>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</si>
  <si>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</si>
  <si>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</si>
  <si>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</si>
  <si>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</si>
  <si>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</si>
  <si>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</si>
  <si>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</si>
  <si>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</si>
  <si>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</si>
  <si>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</si>
  <si>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</si>
  <si>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</si>
  <si>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</si>
  <si>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</si>
  <si>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</si>
  <si>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</si>
  <si>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</si>
  <si>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</si>
  <si>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</si>
  <si>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</si>
  <si>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</si>
  <si>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</si>
  <si>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</si>
  <si>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</si>
  <si>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</si>
  <si>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</si>
  <si>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</si>
  <si>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</si>
  <si>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</si>
  <si>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</si>
  <si>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</si>
  <si>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</si>
  <si>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</si>
  <si>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</si>
  <si>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</si>
  <si>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</si>
  <si>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</si>
  <si>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</si>
  <si>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</si>
  <si>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</si>
  <si>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</si>
  <si>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</si>
  <si>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</si>
  <si>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</si>
  <si>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</si>
  <si>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</si>
  <si>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</si>
  <si>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</si>
  <si>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</si>
  <si>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</si>
  <si>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</si>
  <si>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</si>
  <si>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</si>
  <si>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</si>
  <si>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</si>
  <si>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</si>
  <si>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</si>
  <si>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</si>
  <si>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</si>
  <si>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</si>
  <si>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</si>
  <si>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</si>
  <si>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</si>
  <si>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</si>
  <si>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</si>
  <si>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</si>
  <si>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</si>
  <si>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</si>
  <si>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</si>
  <si>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</si>
  <si>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</si>
  <si>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</si>
  <si>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</si>
  <si>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</si>
  <si>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</si>
  <si>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</si>
  <si>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</si>
  <si>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</si>
  <si>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</si>
  <si>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</si>
  <si>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</si>
  <si>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</si>
  <si>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</si>
  <si>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</si>
  <si>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</si>
  <si>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</si>
  <si>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</si>
  <si>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</si>
  <si>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</si>
  <si>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</si>
  <si>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</si>
  <si>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</si>
  <si>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</si>
  <si>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</si>
  <si>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</si>
  <si>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</si>
  <si>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</si>
  <si>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</si>
  <si>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</si>
  <si>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</si>
  <si>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</si>
  <si>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</si>
  <si>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</si>
  <si>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</si>
  <si>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</si>
  <si>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</si>
  <si>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</si>
  <si>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</si>
  <si>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</si>
  <si>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</si>
  <si>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</si>
  <si>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</si>
  <si>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</si>
  <si>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</si>
  <si>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</si>
  <si>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</si>
  <si>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</si>
  <si>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</si>
  <si>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</si>
  <si>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</si>
  <si>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</si>
  <si>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</si>
  <si>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</si>
  <si>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</si>
  <si>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</si>
  <si>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</si>
  <si>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</si>
  <si>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</si>
  <si>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</si>
  <si>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</si>
  <si>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</si>
  <si>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</si>
  <si>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</si>
  <si>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</si>
  <si>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</si>
  <si>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</si>
  <si>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</si>
  <si>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</si>
  <si>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</si>
  <si>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</si>
  <si>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</si>
  <si>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</si>
  <si>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</si>
  <si>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</si>
  <si>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</si>
  <si>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</si>
  <si>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</si>
  <si>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</si>
  <si>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</si>
  <si>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</si>
  <si>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</si>
  <si>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</si>
  <si>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</si>
  <si>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</si>
  <si>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</si>
  <si>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</si>
  <si>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</si>
  <si>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</si>
  <si>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</si>
  <si>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</si>
  <si>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</si>
  <si>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</si>
  <si>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</si>
  <si>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</si>
  <si>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</si>
  <si>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</si>
  <si>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</si>
  <si>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</si>
  <si>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</si>
  <si>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</si>
  <si>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</si>
  <si>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</si>
  <si>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</si>
  <si>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</si>
  <si>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</si>
  <si>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</si>
  <si>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</si>
  <si>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</si>
  <si>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</si>
  <si>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</si>
  <si>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</si>
  <si>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</si>
  <si>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</si>
  <si>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</si>
  <si>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</si>
  <si>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</si>
  <si>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</si>
  <si>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</si>
  <si>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</si>
  <si>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</si>
  <si>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</si>
  <si>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</si>
  <si>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</si>
  <si>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</si>
  <si>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</si>
  <si>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</si>
  <si>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</si>
  <si>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</si>
  <si>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</si>
  <si>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</si>
  <si>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</si>
  <si>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</si>
  <si>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</si>
  <si>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</si>
  <si>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</si>
  <si>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</si>
  <si>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</si>
  <si>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</si>
  <si>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</si>
  <si>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</si>
  <si>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</si>
  <si>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</si>
  <si>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</si>
  <si>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</si>
  <si>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</si>
  <si>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</si>
  <si>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</si>
  <si>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</si>
  <si>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</si>
  <si>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</si>
  <si>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</si>
  <si>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</si>
  <si>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</si>
  <si>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</si>
  <si>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</si>
  <si>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</si>
  <si>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</si>
  <si>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</si>
  <si>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</si>
  <si>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</si>
  <si>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</si>
  <si>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</si>
  <si>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</si>
  <si>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</si>
  <si>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</si>
  <si>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</si>
  <si>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</si>
  <si>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</si>
  <si>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</si>
  <si>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</si>
  <si>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</si>
  <si>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</si>
  <si>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</si>
  <si>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</si>
  <si>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</si>
  <si>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</si>
  <si>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</si>
  <si>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</si>
  <si>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</si>
  <si>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</si>
  <si>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</si>
  <si>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</si>
  <si>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</si>
  <si>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</si>
  <si>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</si>
  <si>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</si>
  <si>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</si>
  <si>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</si>
  <si>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</si>
  <si>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</si>
  <si>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</si>
  <si>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</si>
  <si>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</si>
  <si>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</si>
  <si>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</si>
  <si>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</si>
  <si>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</si>
  <si>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</si>
  <si>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</si>
  <si>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</si>
  <si>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</si>
  <si>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</si>
  <si>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</si>
  <si>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</si>
  <si>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</si>
  <si>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</si>
  <si>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</si>
  <si>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</si>
  <si>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</si>
  <si>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</si>
  <si>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</si>
  <si>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</si>
  <si>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</si>
  <si>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</si>
  <si>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</si>
  <si>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</si>
  <si>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</si>
  <si>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</si>
  <si>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</si>
  <si>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</si>
  <si>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</si>
  <si>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</si>
  <si>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</si>
  <si>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</si>
  <si>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</si>
  <si>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</si>
  <si>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</si>
  <si>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</si>
  <si>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</si>
  <si>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</si>
  <si>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</si>
  <si>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</si>
  <si>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</si>
  <si>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</si>
  <si>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</si>
  <si>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</si>
  <si>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</si>
  <si>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</si>
  <si>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</si>
  <si>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</si>
  <si>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</si>
  <si>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</si>
  <si>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</si>
  <si>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</si>
  <si>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</si>
  <si>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</si>
  <si>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</si>
  <si>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</si>
  <si>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</si>
  <si>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</si>
  <si>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</si>
  <si>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</si>
  <si>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</si>
  <si>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</si>
  <si>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</si>
  <si>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</si>
  <si>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</si>
  <si>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</si>
  <si>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</si>
  <si>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</si>
  <si>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</si>
  <si>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</si>
  <si>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</si>
  <si>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</si>
  <si>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</si>
  <si>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</si>
  <si>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</si>
  <si>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</si>
  <si>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</si>
  <si>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</si>
  <si>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</si>
  <si>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</si>
  <si>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</si>
  <si>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</si>
  <si>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</si>
  <si>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</si>
  <si>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</si>
  <si>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</si>
  <si>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</si>
  <si>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</si>
  <si>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</si>
  <si>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</si>
  <si>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</si>
  <si>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</si>
  <si>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</si>
  <si>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</si>
  <si>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</si>
  <si>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</si>
  <si>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</si>
  <si>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</si>
  <si>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</si>
  <si>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</si>
  <si>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</si>
  <si>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</si>
  <si>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</si>
  <si>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</si>
  <si>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</si>
  <si>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</si>
  <si>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</si>
  <si>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</si>
  <si>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</si>
  <si>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</si>
  <si>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</si>
  <si>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</si>
  <si>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</si>
  <si>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</si>
  <si>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</si>
  <si>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</si>
  <si>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</si>
  <si>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</si>
  <si>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</si>
  <si>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</si>
  <si>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</si>
  <si>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</si>
  <si>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</si>
  <si>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</si>
  <si>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</si>
  <si>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</si>
  <si>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</si>
  <si>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</si>
  <si>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</si>
  <si>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</si>
  <si>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</si>
  <si>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</si>
  <si>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</si>
  <si>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</si>
  <si>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</si>
  <si>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</si>
  <si>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</si>
  <si>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</si>
  <si>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</si>
  <si>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</si>
  <si>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</si>
  <si>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</si>
  <si>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</si>
  <si>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</si>
  <si>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</si>
  <si>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</si>
  <si>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</si>
  <si>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</si>
  <si>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</si>
  <si>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</si>
  <si>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</si>
  <si>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</si>
  <si>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</si>
  <si>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</si>
  <si>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</si>
  <si>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</si>
  <si>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</si>
  <si>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</si>
  <si>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</si>
  <si>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</si>
  <si>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</si>
  <si>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</si>
  <si>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</si>
  <si>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</si>
  <si>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</si>
  <si>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</si>
  <si>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</si>
  <si>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</si>
  <si>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</si>
  <si>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</si>
  <si>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</si>
  <si>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</si>
  <si>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</si>
  <si>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</si>
  <si>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</si>
  <si>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</si>
  <si>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</si>
  <si>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</si>
  <si>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</si>
  <si>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</si>
  <si>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</si>
  <si>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</si>
  <si>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</si>
  <si>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</si>
  <si>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</si>
  <si>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</si>
  <si>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</si>
  <si>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</si>
  <si>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</si>
  <si>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</si>
  <si>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</si>
  <si>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</si>
  <si>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</si>
  <si>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</si>
  <si>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</si>
  <si>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</si>
  <si>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</si>
  <si>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</si>
  <si>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</si>
  <si>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</si>
  <si>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</si>
  <si>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</si>
  <si>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</si>
  <si>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</si>
  <si>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</si>
  <si>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</si>
  <si>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</si>
  <si>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</si>
  <si>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</si>
  <si>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</si>
  <si>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</si>
  <si>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</si>
  <si>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</si>
  <si>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</si>
  <si>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</si>
  <si>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</si>
  <si>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</si>
  <si>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</si>
  <si>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</si>
  <si>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</si>
  <si>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</si>
  <si>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</si>
  <si>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</si>
  <si>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</si>
  <si>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</si>
  <si>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</si>
  <si>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</si>
  <si>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</si>
  <si>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</si>
  <si>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</si>
  <si>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</si>
  <si>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</si>
  <si>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</si>
  <si>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</si>
  <si>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</si>
  <si>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</si>
  <si>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</si>
  <si>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</si>
  <si>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</si>
  <si>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</si>
  <si>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</si>
  <si>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</si>
  <si>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</si>
  <si>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</si>
  <si>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</si>
  <si>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</si>
  <si>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</si>
  <si>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</si>
  <si>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</si>
  <si>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</si>
  <si>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</si>
  <si>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</si>
  <si>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</si>
  <si>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</si>
  <si>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</si>
  <si>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</si>
  <si>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</si>
  <si>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</si>
  <si>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</si>
  <si>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</si>
  <si>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</si>
  <si>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</si>
  <si>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</si>
  <si>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</si>
  <si>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</si>
  <si>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</si>
  <si>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</si>
  <si>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</si>
  <si>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</si>
  <si>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</si>
  <si>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</si>
  <si>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</si>
  <si>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</si>
  <si>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</si>
  <si>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</si>
  <si>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</si>
  <si>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</si>
  <si>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</si>
  <si>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</si>
  <si>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</si>
  <si>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</si>
  <si>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</si>
  <si>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</si>
  <si>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</si>
  <si>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</si>
  <si>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</si>
  <si>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</si>
  <si>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</si>
  <si>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</si>
  <si>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</si>
  <si>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</si>
  <si>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</si>
  <si>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</si>
  <si>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</si>
  <si>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</si>
  <si>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</si>
  <si>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</si>
  <si>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</si>
  <si>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</si>
  <si>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</si>
  <si>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</si>
  <si>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</si>
  <si>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</si>
  <si>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</si>
  <si>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</si>
  <si>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</si>
  <si>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</si>
  <si>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</si>
  <si>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</si>
  <si>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</si>
  <si>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</si>
  <si>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</si>
  <si>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</si>
  <si>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</si>
  <si>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</si>
  <si>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</si>
  <si>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</si>
  <si>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</si>
  <si>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</si>
  <si>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</si>
  <si>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</si>
  <si>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</si>
  <si>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</si>
  <si>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</si>
  <si>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</si>
  <si>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</si>
  <si>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</si>
  <si>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</si>
  <si>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</si>
  <si>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</si>
  <si>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</si>
  <si>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</si>
  <si>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</si>
  <si>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</si>
  <si>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</si>
  <si>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</si>
  <si>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</si>
  <si>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</si>
  <si>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</si>
  <si>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</si>
  <si>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</si>
  <si>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</si>
  <si>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</si>
  <si>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</si>
  <si>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</si>
  <si>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</si>
  <si>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</si>
  <si>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</si>
  <si>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</si>
  <si>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</si>
  <si>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</si>
  <si>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</si>
  <si>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</si>
  <si>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</si>
  <si>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</si>
  <si>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</si>
  <si>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</si>
  <si>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</si>
  <si>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</si>
  <si>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</si>
  <si>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</si>
  <si>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</si>
  <si>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</si>
  <si>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</si>
  <si>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</si>
  <si>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</si>
  <si>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</si>
  <si>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</si>
  <si>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</si>
  <si>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</si>
  <si>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</si>
  <si>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</si>
  <si>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</si>
  <si>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</si>
  <si>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</si>
  <si>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</si>
  <si>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</si>
  <si>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</si>
  <si>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</si>
  <si>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</si>
  <si>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</si>
  <si>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</si>
  <si>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</si>
  <si>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</si>
  <si>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</si>
  <si>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</si>
  <si>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</si>
  <si>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</si>
  <si>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</si>
  <si>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</si>
  <si>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</si>
  <si>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</si>
  <si>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</si>
  <si>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</si>
  <si>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</si>
  <si>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</si>
  <si>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</si>
  <si>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</si>
  <si>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</si>
  <si>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</si>
  <si>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</si>
  <si>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</si>
  <si>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</si>
  <si>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</si>
  <si>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</si>
  <si>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</si>
  <si>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</si>
  <si>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</si>
  <si>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</si>
  <si>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</si>
  <si>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</si>
  <si>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</si>
  <si>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</si>
  <si>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</si>
  <si>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</si>
  <si>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</si>
  <si>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</si>
  <si>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</si>
  <si>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</si>
  <si>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</si>
  <si>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</si>
  <si>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</si>
  <si>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</si>
  <si>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</si>
  <si>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</si>
  <si>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</si>
  <si>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</si>
  <si>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</si>
  <si>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</si>
  <si>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</si>
  <si>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</si>
  <si>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</si>
  <si>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</si>
  <si>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</si>
  <si>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</si>
  <si>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</si>
  <si>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</si>
  <si>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</si>
  <si>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</si>
  <si>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</si>
  <si>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</si>
  <si>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</si>
  <si>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</si>
  <si>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</si>
  <si>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</si>
  <si>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</si>
  <si>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</si>
  <si>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</si>
  <si>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</si>
  <si>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</si>
  <si>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</si>
  <si>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</si>
  <si>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</si>
  <si>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</si>
  <si>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</si>
  <si>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</si>
  <si>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</si>
  <si>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</si>
  <si>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</si>
  <si>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</si>
  <si>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</si>
  <si>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</si>
  <si>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</si>
  <si>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</si>
  <si>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</si>
  <si>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</si>
  <si>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</si>
  <si>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</si>
  <si>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</si>
  <si>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</si>
  <si>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</si>
  <si>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</si>
  <si>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</si>
  <si>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</si>
  <si>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</si>
  <si>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</si>
  <si>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</si>
  <si>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</si>
  <si>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</si>
  <si>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</si>
  <si>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</si>
  <si>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</si>
  <si>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</si>
  <si>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</si>
  <si>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</si>
  <si>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</si>
  <si>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</si>
  <si>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</si>
  <si>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</si>
  <si>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</si>
  <si>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</si>
  <si>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</si>
  <si>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</si>
  <si>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</si>
  <si>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</si>
  <si>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</si>
  <si>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</si>
  <si>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</si>
  <si>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</si>
  <si>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</si>
  <si>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</si>
  <si>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</si>
  <si>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</si>
  <si>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</si>
  <si>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</si>
  <si>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</si>
  <si>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</si>
  <si>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</si>
  <si>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</si>
  <si>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</si>
  <si>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</si>
  <si>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</si>
  <si>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</si>
  <si>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</si>
  <si>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</si>
  <si>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</si>
  <si>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</si>
  <si>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</si>
  <si>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</si>
  <si>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</si>
  <si>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</si>
  <si>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</si>
  <si>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</si>
  <si>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</si>
  <si>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</si>
  <si>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</si>
  <si>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</si>
  <si>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</si>
  <si>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</si>
  <si>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</si>
  <si>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</si>
  <si>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</si>
  <si>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</si>
  <si>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</si>
  <si>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</si>
  <si>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</si>
  <si>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</si>
  <si>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</si>
  <si>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</si>
  <si>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</si>
  <si>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</si>
  <si>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</si>
  <si>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</si>
  <si>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</si>
  <si>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</si>
  <si>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</si>
  <si>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</si>
  <si>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</si>
  <si>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</si>
  <si>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</si>
  <si>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</si>
  <si>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</si>
  <si>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</si>
  <si>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</si>
  <si>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</si>
  <si>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</si>
  <si>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</si>
  <si>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</si>
  <si>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</si>
  <si>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</si>
  <si>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</si>
  <si>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</si>
  <si>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</si>
  <si>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</si>
  <si>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</si>
  <si>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</si>
  <si>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</si>
  <si>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</si>
  <si>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</si>
  <si>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</si>
  <si>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</si>
  <si>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</si>
  <si>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</si>
  <si>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</si>
  <si>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</si>
  <si>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</si>
  <si>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</si>
  <si>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</si>
  <si>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</si>
  <si>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</si>
  <si>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</si>
  <si>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</si>
  <si>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</si>
  <si>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</si>
  <si>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</si>
  <si>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</si>
  <si>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</si>
  <si>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</si>
  <si>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</si>
  <si>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</si>
  <si>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</si>
  <si>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</si>
  <si>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</si>
  <si>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</si>
  <si>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</si>
  <si>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</si>
  <si>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</si>
  <si>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</si>
  <si>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</si>
  <si>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</si>
  <si>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</si>
  <si>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</si>
  <si>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</si>
  <si>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</si>
  <si>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</si>
  <si>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</si>
  <si>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</si>
  <si>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</si>
  <si>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</si>
  <si>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</si>
  <si>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</si>
  <si>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</si>
  <si>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</si>
  <si>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</si>
  <si>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</si>
  <si>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</si>
  <si>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</si>
  <si>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</si>
  <si>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</si>
  <si>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</si>
  <si>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</si>
  <si>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</si>
  <si>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</si>
  <si>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</si>
  <si>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</si>
  <si>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</si>
  <si>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</si>
  <si>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</si>
  <si>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</si>
  <si>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</si>
  <si>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</si>
  <si>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</si>
  <si>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</si>
  <si>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</si>
  <si>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</si>
  <si>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</si>
  <si>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</si>
  <si>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</si>
  <si>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</si>
  <si>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</si>
  <si>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</si>
  <si>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</si>
  <si>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</si>
  <si>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</si>
  <si>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</si>
  <si>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</si>
  <si>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</si>
  <si>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</si>
  <si>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</si>
  <si>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</si>
  <si>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</si>
  <si>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</si>
  <si>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</si>
  <si>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</si>
  <si>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</si>
  <si>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</si>
  <si>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</si>
  <si>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</si>
  <si>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</si>
  <si>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</si>
  <si>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</si>
  <si>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</si>
  <si>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</si>
  <si>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</si>
  <si>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</si>
  <si>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</si>
  <si>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</si>
  <si>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</si>
  <si>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</si>
  <si>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</si>
  <si>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</si>
  <si>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</si>
  <si>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</si>
  <si>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</si>
  <si>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</si>
  <si>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</si>
  <si>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</si>
  <si>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</si>
  <si>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</si>
  <si>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</si>
  <si>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</si>
  <si>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</si>
  <si>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</si>
  <si>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</si>
  <si>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</si>
  <si>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</si>
  <si>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</si>
  <si>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</si>
  <si>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</si>
  <si>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</si>
  <si>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</si>
  <si>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</si>
  <si>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</si>
  <si>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</si>
  <si>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</si>
  <si>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</si>
  <si>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</si>
  <si>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</si>
  <si>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</si>
  <si>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</si>
  <si>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</si>
  <si>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</si>
  <si>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</si>
  <si>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</si>
  <si>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</si>
  <si>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</si>
  <si>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</si>
  <si>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</si>
  <si>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</si>
  <si>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</si>
  <si>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</si>
  <si>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</si>
  <si>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</si>
  <si>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</si>
  <si>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</si>
  <si>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</si>
  <si>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</si>
  <si>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</si>
  <si>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</si>
  <si>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</si>
  <si>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</si>
  <si>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</si>
  <si>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</si>
  <si>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</si>
  <si>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</si>
  <si>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</si>
  <si>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</si>
  <si>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</si>
  <si>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</si>
  <si>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</si>
  <si>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</si>
  <si>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</si>
  <si>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</si>
  <si>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</si>
  <si>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</si>
  <si>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</si>
  <si>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</si>
  <si>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</si>
  <si>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</si>
  <si>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</si>
  <si>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</si>
  <si>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</si>
  <si>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</si>
  <si>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</si>
  <si>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</si>
  <si>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</si>
  <si>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</si>
  <si>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</si>
  <si>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</si>
  <si>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</si>
  <si>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</si>
  <si>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</si>
  <si>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</si>
  <si>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</si>
  <si>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</si>
  <si>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</si>
  <si>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</si>
  <si>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</si>
  <si>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</si>
  <si>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</si>
  <si>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</si>
  <si>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</si>
  <si>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</si>
  <si>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</si>
  <si>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</si>
  <si>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</si>
  <si>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</si>
  <si>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</si>
  <si>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</si>
  <si>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</si>
  <si>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</si>
  <si>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</si>
  <si>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</si>
  <si>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</si>
  <si>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</si>
  <si>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</si>
  <si>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</si>
  <si>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</si>
  <si>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</si>
  <si>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</si>
  <si>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</si>
  <si>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</si>
  <si>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</si>
  <si>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</si>
  <si>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</si>
  <si>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</si>
  <si>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</si>
  <si>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</si>
  <si>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</si>
  <si>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</si>
  <si>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</si>
  <si>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</si>
  <si>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</si>
  <si>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</si>
  <si>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</si>
  <si>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</si>
  <si>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</si>
  <si>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</si>
  <si>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</si>
  <si>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</si>
  <si>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</si>
  <si>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</si>
  <si>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</si>
  <si>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</si>
  <si>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</si>
  <si>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</si>
  <si>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</si>
  <si>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</si>
  <si>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</si>
  <si>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</si>
  <si>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</si>
  <si>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</si>
  <si>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</si>
  <si>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</si>
  <si>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</si>
  <si>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</si>
  <si>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</si>
  <si>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</si>
  <si>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</si>
  <si>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</si>
  <si>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</si>
  <si>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</si>
  <si>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</si>
  <si>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</si>
  <si>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</si>
  <si>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</si>
  <si>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</si>
  <si>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</si>
  <si>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</si>
  <si>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</si>
  <si>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</si>
  <si>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</si>
  <si>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</si>
  <si>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</si>
  <si>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</si>
  <si>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</si>
  <si>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</si>
  <si>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</si>
  <si>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</si>
  <si>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</si>
  <si>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</si>
  <si>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</si>
  <si>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</si>
  <si>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</si>
  <si>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</si>
  <si>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</si>
  <si>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</si>
  <si>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</si>
  <si>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</si>
  <si>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</si>
  <si>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</si>
  <si>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</si>
  <si>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</si>
  <si>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</si>
  <si>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</si>
  <si>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</si>
  <si>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</si>
  <si>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</si>
  <si>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</si>
  <si>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</si>
  <si>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</si>
  <si>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</si>
  <si>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</si>
  <si>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</si>
  <si>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</si>
  <si>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</si>
  <si>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</si>
  <si>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</si>
  <si>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</si>
  <si>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</si>
  <si>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</si>
  <si>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</si>
  <si>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</si>
  <si>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</si>
  <si>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</si>
  <si>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</si>
  <si>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</si>
  <si>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</si>
  <si>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</si>
  <si>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</si>
  <si>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</si>
  <si>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</si>
  <si>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</si>
  <si>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</si>
  <si>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</si>
  <si>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</si>
  <si>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</si>
  <si>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</si>
  <si>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</si>
  <si>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</si>
  <si>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</si>
  <si>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</si>
  <si>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</si>
  <si>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</si>
  <si>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</si>
  <si>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</si>
  <si>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</si>
  <si>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</si>
  <si>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</si>
  <si>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</si>
  <si>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</si>
  <si>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</si>
  <si>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</si>
  <si>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</si>
  <si>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</si>
  <si>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</si>
  <si>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</si>
  <si>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</si>
  <si>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</si>
  <si>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</si>
  <si>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</si>
  <si>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</si>
  <si>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</si>
  <si>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</si>
  <si>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</si>
  <si>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</si>
  <si>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</si>
  <si>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</si>
  <si>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</si>
  <si>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</si>
  <si>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</si>
  <si>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</si>
  <si>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</si>
  <si>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</si>
  <si>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</si>
  <si>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</si>
  <si>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</si>
  <si>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</si>
  <si>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</si>
  <si>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</si>
  <si>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</si>
  <si>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</si>
  <si>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</si>
  <si>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</si>
  <si>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</si>
  <si>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</si>
  <si>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</si>
  <si>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</si>
  <si>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</si>
  <si>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</si>
  <si>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</si>
  <si>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</si>
  <si>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</si>
  <si>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</si>
  <si>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</si>
  <si>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</si>
  <si>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</si>
  <si>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</si>
  <si>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</si>
  <si>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</si>
  <si>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</si>
  <si>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</si>
  <si>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</si>
  <si>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</si>
  <si>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</si>
  <si>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</si>
  <si>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</si>
  <si>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</si>
  <si>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</si>
  <si>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</si>
  <si>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</si>
  <si>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</si>
  <si>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</si>
  <si>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</si>
  <si>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</si>
  <si>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</si>
  <si>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</si>
  <si>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</si>
  <si>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</si>
  <si>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</si>
  <si>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</si>
  <si>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</si>
  <si>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</si>
  <si>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</si>
  <si>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</si>
  <si>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</si>
  <si>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</si>
  <si>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</si>
  <si>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</si>
  <si>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</si>
  <si>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</si>
  <si>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</si>
  <si>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</si>
  <si>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</si>
  <si>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</si>
  <si>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</si>
  <si>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</si>
  <si>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</si>
  <si>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</si>
  <si>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</si>
  <si>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</si>
  <si>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</si>
  <si>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</si>
  <si>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</si>
  <si>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</si>
  <si>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</si>
  <si>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</si>
  <si>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</si>
  <si>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</si>
  <si>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</si>
  <si>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</si>
  <si>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</si>
  <si>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</si>
  <si>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</si>
  <si>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</si>
  <si>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</si>
  <si>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</si>
  <si>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</si>
  <si>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</si>
  <si>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</si>
  <si>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</si>
  <si>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</si>
  <si>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</si>
  <si>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</si>
  <si>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</si>
  <si>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</si>
  <si>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</si>
  <si>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</si>
  <si>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</si>
  <si>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</si>
  <si>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</si>
  <si>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</si>
  <si>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</si>
  <si>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</si>
  <si>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</si>
  <si>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</si>
  <si>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</si>
  <si>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</si>
  <si>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</si>
  <si>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</si>
  <si>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</si>
  <si>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</si>
  <si>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</si>
  <si>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</si>
  <si>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</si>
  <si>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</si>
  <si>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</si>
  <si>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</si>
  <si>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</si>
  <si>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</si>
  <si>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</si>
  <si>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</si>
  <si>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</si>
  <si>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</si>
  <si>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</si>
  <si>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</si>
  <si>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</si>
  <si>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</si>
  <si>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</si>
  <si>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</si>
  <si>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</si>
  <si>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</si>
  <si>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</si>
  <si>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</si>
  <si>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</si>
  <si>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</si>
  <si>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</si>
  <si>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</si>
  <si>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</si>
  <si>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</si>
  <si>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</si>
  <si>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</si>
  <si>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</si>
  <si>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</si>
  <si>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</si>
  <si>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</si>
  <si>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</si>
  <si>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</si>
  <si>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</si>
  <si>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</si>
  <si>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</si>
  <si>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</si>
  <si>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</si>
  <si>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</si>
  <si>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</si>
  <si>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</si>
  <si>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</si>
  <si>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</si>
  <si>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</si>
  <si>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</si>
  <si>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</si>
  <si>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</si>
  <si>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</si>
  <si>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</si>
  <si>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</si>
  <si>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</si>
  <si>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</si>
  <si>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</si>
  <si>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</si>
  <si>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</si>
  <si>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</si>
  <si>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</si>
  <si>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</si>
  <si>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</si>
  <si>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</si>
  <si>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</si>
  <si>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</si>
  <si>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</si>
  <si>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</si>
  <si>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</si>
  <si>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</si>
  <si>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</si>
  <si>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</si>
  <si>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</si>
  <si>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</si>
  <si>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</si>
  <si>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</si>
  <si>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</si>
  <si>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</si>
  <si>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</si>
  <si>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</si>
  <si>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</si>
  <si>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</si>
  <si>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</si>
  <si>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</si>
  <si>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</si>
  <si>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</si>
  <si>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</si>
  <si>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</si>
  <si>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</si>
  <si>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</si>
  <si>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</si>
  <si>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</si>
  <si>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</si>
  <si>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</si>
  <si>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</si>
  <si>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</si>
  <si>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</si>
  <si>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</si>
  <si>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</si>
  <si>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</si>
  <si>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</si>
  <si>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</si>
  <si>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</si>
  <si>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</si>
  <si>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</si>
  <si>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</si>
  <si>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</si>
  <si>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</si>
  <si>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</si>
  <si>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</si>
  <si>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</si>
  <si>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</si>
  <si>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</si>
  <si>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</si>
  <si>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</si>
  <si>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</si>
  <si>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</si>
  <si>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</si>
  <si>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</si>
  <si>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</si>
  <si>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</si>
  <si>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</si>
  <si>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</si>
  <si>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</si>
  <si>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</si>
  <si>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</si>
  <si>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</si>
  <si>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</si>
  <si>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</si>
  <si>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</si>
  <si>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</si>
  <si>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</si>
  <si>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</si>
  <si>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</si>
  <si>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</si>
  <si>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</si>
  <si>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</si>
  <si>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</si>
  <si>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</si>
  <si>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</si>
  <si>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</si>
  <si>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</si>
  <si>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</si>
  <si>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</si>
  <si>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</si>
  <si>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</si>
  <si>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</si>
  <si>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</si>
  <si>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</si>
  <si>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</si>
  <si>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</si>
  <si>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</si>
  <si>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</si>
  <si>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</si>
  <si>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</si>
  <si>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</si>
  <si>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</si>
  <si>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</si>
  <si>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</si>
  <si>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</si>
  <si>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</si>
  <si>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</si>
  <si>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</si>
  <si>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</si>
  <si>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</si>
  <si>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</si>
  <si>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</si>
  <si>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</si>
  <si>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</si>
  <si>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</si>
  <si>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</si>
  <si>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</si>
  <si>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</si>
  <si>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</si>
  <si>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</si>
  <si>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</si>
  <si>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</si>
  <si>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</si>
  <si>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</si>
  <si>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</si>
  <si>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</si>
  <si>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</si>
  <si>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</si>
  <si>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</si>
  <si>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</si>
  <si>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</si>
  <si>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</si>
  <si>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</si>
  <si>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</si>
  <si>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</si>
  <si>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</si>
  <si>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</si>
  <si>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</si>
  <si>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</si>
  <si>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</si>
  <si>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</si>
  <si>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</si>
  <si>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</si>
  <si>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</si>
  <si>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</si>
  <si>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</si>
  <si>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</si>
  <si>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</si>
  <si>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</si>
  <si>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</si>
  <si>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</si>
  <si>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</si>
  <si>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</si>
  <si>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</si>
  <si>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</si>
  <si>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</si>
  <si>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</si>
  <si>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</si>
  <si>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</si>
  <si>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</si>
  <si>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</si>
  <si>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</si>
  <si>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</si>
  <si>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</si>
  <si>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</si>
  <si>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</si>
  <si>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</si>
  <si>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</si>
  <si>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</si>
  <si>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</si>
  <si>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</si>
  <si>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</si>
  <si>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</si>
  <si>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</si>
  <si>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</si>
  <si>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</si>
  <si>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</si>
  <si>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</si>
  <si>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</si>
  <si>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</si>
  <si>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</si>
  <si>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</si>
  <si>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</si>
  <si>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</si>
  <si>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</si>
  <si>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</si>
  <si>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</si>
  <si>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</si>
  <si>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</si>
  <si>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</si>
  <si>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</si>
  <si>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</si>
  <si>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</si>
  <si>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</si>
  <si>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</si>
  <si>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</si>
  <si>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</si>
  <si>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</si>
  <si>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</si>
  <si>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</si>
  <si>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</si>
  <si>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</si>
  <si>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</si>
  <si>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</si>
  <si>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</si>
  <si>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</si>
  <si>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</si>
  <si>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</si>
  <si>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</si>
  <si>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</si>
  <si>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</si>
  <si>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</si>
  <si>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</si>
  <si>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</si>
  <si>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</si>
  <si>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</si>
  <si>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</si>
  <si>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</si>
  <si>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</si>
  <si>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</si>
  <si>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</si>
  <si>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</si>
  <si>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</si>
  <si>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</si>
  <si>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</si>
  <si>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</si>
  <si>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</si>
  <si>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</si>
  <si>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</si>
  <si>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</si>
  <si>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</si>
  <si>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</si>
  <si>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</si>
  <si>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</si>
  <si>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</si>
  <si>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</si>
  <si>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</si>
  <si>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</si>
  <si>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</si>
  <si>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</si>
  <si>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</si>
  <si>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</si>
  <si>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</si>
  <si>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</si>
  <si>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</si>
  <si>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</si>
  <si>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</si>
  <si>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</si>
  <si>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</si>
  <si>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</si>
  <si>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</si>
  <si>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</si>
  <si>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</si>
  <si>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</si>
  <si>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</si>
  <si>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</si>
  <si>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</si>
  <si>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</si>
  <si>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</si>
  <si>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</si>
  <si>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</si>
  <si>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</si>
  <si>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</si>
  <si>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</si>
  <si>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</si>
  <si>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</si>
  <si>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</si>
  <si>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</si>
  <si>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</si>
  <si>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</si>
  <si>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</si>
  <si>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</si>
  <si>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</si>
  <si>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</si>
  <si>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</si>
  <si>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</si>
  <si>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</si>
  <si>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</si>
  <si>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</si>
  <si>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</si>
  <si>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</si>
  <si>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</si>
  <si>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</si>
  <si>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</si>
  <si>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</si>
  <si>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</si>
  <si>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</si>
  <si>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</si>
  <si>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</si>
  <si>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</si>
  <si>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</si>
  <si>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</si>
  <si>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</si>
  <si>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</si>
  <si>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</si>
  <si>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</si>
  <si>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</si>
  <si>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</si>
  <si>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</si>
  <si>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</si>
  <si>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</si>
  <si>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</si>
  <si>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</si>
  <si>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</si>
  <si>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</si>
  <si>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</si>
  <si>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</si>
  <si>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</si>
  <si>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</si>
  <si>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</si>
  <si>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</si>
  <si>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</si>
  <si>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</si>
  <si>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</si>
  <si>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</si>
  <si>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</si>
  <si>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</si>
  <si>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</si>
  <si>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</si>
  <si>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</si>
  <si>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</si>
  <si>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</si>
  <si>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</si>
  <si>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</si>
  <si>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</si>
  <si>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</si>
  <si>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</si>
  <si>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</si>
  <si>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</si>
  <si>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</si>
  <si>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</si>
  <si>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</si>
  <si>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</si>
  <si>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</si>
  <si>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</si>
  <si>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</si>
  <si>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</si>
  <si>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</si>
  <si>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</si>
  <si>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</si>
  <si>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</si>
  <si>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</si>
  <si>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</si>
  <si>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</si>
  <si>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</si>
  <si>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</si>
  <si>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</si>
  <si>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</si>
  <si>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</si>
  <si>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</si>
  <si>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</si>
  <si>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</si>
  <si>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</si>
  <si>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</si>
  <si>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</si>
  <si>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</si>
  <si>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</si>
  <si>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</si>
  <si>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</si>
  <si>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</si>
  <si>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</si>
  <si>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</si>
  <si>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</si>
  <si>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</si>
  <si>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</si>
  <si>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</si>
  <si>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</si>
  <si>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</si>
  <si>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</si>
  <si>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</si>
  <si>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</si>
  <si>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</si>
  <si>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</si>
  <si>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</si>
  <si>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</si>
  <si>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</si>
  <si>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</si>
  <si>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</si>
  <si>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</si>
  <si>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</si>
  <si>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</si>
  <si>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</si>
  <si>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</si>
  <si>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</si>
  <si>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</si>
  <si>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</si>
  <si>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</si>
  <si>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</si>
  <si>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</si>
  <si>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</si>
  <si>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</si>
  <si>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</si>
  <si>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</si>
  <si>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</si>
  <si>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</si>
  <si>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</si>
  <si>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</si>
  <si>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</si>
  <si>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</si>
  <si>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</si>
  <si>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</si>
  <si>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</si>
  <si>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</si>
  <si>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</si>
  <si>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</si>
  <si>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</si>
  <si>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</si>
  <si>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</si>
  <si>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</si>
  <si>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</si>
  <si>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</si>
  <si>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</si>
  <si>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</si>
  <si>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</si>
  <si>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</si>
  <si>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</si>
  <si>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</si>
  <si>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</si>
  <si>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</si>
  <si>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</si>
  <si>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</si>
  <si>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</si>
  <si>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</si>
  <si>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</si>
  <si>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</si>
  <si>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</si>
  <si>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</si>
  <si>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</si>
  <si>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</si>
  <si>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</si>
  <si>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</si>
  <si>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</si>
  <si>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</si>
  <si>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</si>
  <si>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</si>
  <si>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</si>
  <si>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</si>
  <si>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</si>
  <si>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</si>
  <si>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</si>
  <si>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</si>
  <si>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</si>
  <si>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</si>
  <si>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</si>
  <si>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</si>
  <si>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</si>
  <si>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</si>
  <si>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</si>
  <si>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</si>
  <si>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</si>
  <si>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</si>
  <si>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</si>
  <si>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</si>
  <si>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</si>
  <si>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</si>
  <si>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</si>
  <si>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</si>
  <si>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</si>
  <si>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</si>
  <si>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</si>
  <si>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</si>
  <si>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</si>
  <si>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</si>
  <si>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</si>
  <si>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</si>
  <si>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</si>
  <si>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</si>
  <si>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</si>
  <si>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</si>
  <si>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</si>
  <si>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</si>
  <si>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</si>
  <si>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</si>
  <si>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</si>
  <si>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</si>
  <si>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</si>
  <si>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</si>
  <si>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</si>
  <si>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</si>
  <si>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</si>
  <si>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</si>
  <si>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</si>
  <si>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</si>
  <si>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</si>
  <si>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</si>
  <si>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</si>
  <si>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</si>
  <si>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</si>
  <si>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</si>
  <si>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</si>
  <si>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</si>
  <si>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</si>
  <si>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</si>
  <si>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</si>
  <si>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</si>
  <si>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</si>
  <si>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</si>
  <si>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</si>
  <si>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</si>
  <si>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</si>
  <si>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</si>
  <si>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</si>
  <si>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</si>
  <si>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</si>
  <si>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</si>
  <si>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</si>
  <si>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</si>
  <si>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</si>
  <si>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</si>
  <si>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</si>
  <si>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</si>
  <si>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</si>
  <si>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</si>
  <si>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</si>
  <si>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</si>
  <si>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</si>
  <si>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</si>
  <si>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</si>
  <si>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</si>
  <si>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</si>
  <si>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</si>
  <si>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</si>
  <si>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</si>
  <si>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</si>
  <si>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</si>
  <si>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</si>
  <si>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</si>
  <si>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</si>
  <si>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</si>
  <si>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</si>
  <si>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</si>
  <si>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</si>
  <si>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</si>
  <si>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</si>
  <si>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</si>
  <si>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</si>
  <si>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</si>
  <si>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</si>
  <si>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</si>
  <si>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</si>
  <si>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</si>
  <si>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</si>
  <si>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</si>
  <si>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</si>
  <si>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</si>
  <si>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</si>
  <si>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</si>
  <si>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</si>
  <si>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</si>
  <si>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</si>
  <si>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</si>
  <si>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</si>
  <si>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</si>
  <si>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</si>
  <si>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</si>
  <si>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</si>
  <si>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</si>
  <si>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</si>
  <si>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</si>
  <si>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</si>
  <si>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</si>
  <si>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</si>
  <si>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</si>
  <si>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</si>
  <si>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</si>
  <si>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</si>
  <si>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</si>
  <si>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</si>
  <si>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</si>
  <si>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</si>
  <si>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</si>
  <si>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</si>
  <si>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</si>
  <si>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</si>
  <si>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</si>
  <si>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</si>
  <si>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</si>
  <si>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</si>
  <si>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</si>
  <si>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</si>
  <si>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</si>
  <si>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</si>
  <si>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</si>
  <si>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</si>
  <si>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</si>
  <si>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</si>
  <si>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</si>
  <si>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</si>
  <si>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</si>
  <si>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</si>
  <si>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</si>
  <si>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</si>
  <si>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</si>
  <si>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</si>
  <si>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</si>
  <si>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</si>
  <si>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</si>
  <si>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</si>
  <si>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</si>
  <si>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</si>
  <si>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</si>
  <si>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</si>
  <si>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</si>
  <si>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</si>
  <si>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</si>
  <si>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</si>
  <si>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</si>
  <si>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</si>
  <si>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</si>
  <si>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</si>
  <si>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</si>
  <si>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</si>
  <si>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</si>
  <si>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</si>
  <si>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</si>
  <si>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</si>
  <si>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</si>
  <si>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</si>
  <si>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</si>
  <si>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</si>
  <si>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</si>
  <si>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</si>
  <si>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</si>
  <si>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</si>
  <si>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</si>
  <si>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</si>
  <si>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</si>
  <si>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</si>
  <si>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</si>
  <si>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</si>
  <si>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</si>
  <si>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</si>
  <si>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</si>
  <si>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</si>
  <si>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</si>
  <si>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</si>
  <si>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</si>
  <si>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</si>
  <si>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</si>
  <si>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</si>
  <si>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</si>
  <si>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</si>
  <si>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</si>
  <si>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</si>
  <si>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</si>
  <si>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</si>
  <si>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</si>
  <si>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</si>
  <si>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</si>
  <si>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</si>
  <si>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</si>
  <si>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</si>
  <si>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</si>
  <si>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</si>
  <si>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</si>
  <si>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</si>
  <si>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</si>
  <si>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</si>
  <si>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</si>
  <si>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</si>
  <si>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</si>
  <si>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</si>
  <si>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</si>
  <si>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</si>
  <si>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</si>
  <si>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</si>
  <si>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</si>
  <si>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</si>
  <si>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</si>
  <si>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</si>
  <si>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</si>
  <si>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</si>
  <si>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</si>
  <si>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</si>
  <si>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</si>
  <si>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</si>
  <si>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</si>
  <si>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</si>
  <si>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</si>
  <si>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</si>
  <si>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</si>
  <si>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</si>
  <si>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</si>
  <si>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</si>
  <si>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</si>
  <si>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</si>
  <si>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</si>
  <si>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</si>
  <si>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</si>
  <si>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</si>
  <si>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</si>
  <si>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</si>
  <si>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</si>
  <si>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</si>
  <si>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</si>
  <si>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</si>
  <si>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</si>
  <si>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</si>
  <si>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</si>
  <si>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</si>
  <si>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</si>
  <si>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</si>
  <si>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</si>
  <si>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</si>
  <si>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</si>
  <si>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</si>
  <si>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</si>
  <si>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</si>
  <si>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</si>
  <si>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</si>
  <si>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</si>
  <si>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</si>
  <si>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</si>
  <si>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</si>
  <si>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</si>
  <si>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</si>
  <si>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</si>
  <si>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</si>
  <si>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</si>
  <si>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</si>
  <si>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</si>
  <si>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</si>
  <si>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</si>
  <si>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</si>
  <si>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</si>
  <si>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</si>
  <si>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</si>
  <si>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</si>
  <si>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</si>
  <si>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</si>
  <si>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</si>
  <si>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</si>
  <si>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</si>
  <si>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</si>
  <si>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</si>
  <si>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</si>
  <si>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</si>
  <si>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</si>
  <si>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</si>
  <si>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</si>
  <si>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</si>
  <si>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</si>
  <si>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</si>
  <si>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</si>
  <si>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</si>
  <si>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</si>
  <si>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</si>
  <si>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</si>
  <si>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</si>
  <si>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</si>
  <si>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</si>
  <si>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</si>
  <si>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</si>
  <si>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</si>
  <si>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</si>
  <si>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</si>
  <si>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</si>
  <si>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</si>
  <si>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</si>
  <si>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</si>
  <si>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</si>
  <si>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</si>
  <si>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</si>
  <si>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</si>
  <si>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</si>
  <si>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</si>
  <si>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</si>
  <si>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</si>
  <si>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</si>
  <si>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</si>
  <si>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</si>
  <si>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</si>
  <si>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</si>
  <si>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</si>
  <si>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</si>
  <si>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</si>
  <si>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</si>
  <si>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</si>
  <si>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</si>
  <si>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</si>
  <si>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</si>
  <si>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</si>
  <si>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</si>
  <si>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</si>
  <si>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</si>
  <si>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</si>
  <si>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</si>
  <si>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</si>
  <si>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</si>
  <si>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</si>
  <si>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</si>
  <si>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</si>
  <si>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</si>
  <si>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</si>
  <si>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</si>
  <si>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</si>
  <si>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</si>
  <si>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</si>
  <si>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</si>
  <si>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</si>
  <si>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</si>
  <si>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</si>
  <si>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</si>
  <si>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</si>
  <si>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</si>
  <si>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</si>
  <si>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</si>
  <si>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</si>
  <si>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</si>
  <si>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</si>
  <si>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</si>
  <si>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</si>
  <si>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</si>
  <si>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</si>
  <si>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</si>
  <si>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</si>
  <si>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</si>
  <si>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</si>
  <si>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</si>
  <si>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</si>
  <si>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</si>
  <si>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</si>
  <si>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</si>
  <si>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</si>
  <si>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</si>
  <si>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</si>
  <si>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</si>
  <si>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</si>
  <si>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</si>
  <si>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</si>
  <si>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</si>
  <si>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</si>
  <si>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</si>
  <si>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</si>
  <si>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</si>
  <si>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</si>
  <si>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</si>
  <si>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</si>
  <si>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</si>
  <si>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</si>
  <si>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</si>
  <si>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</si>
  <si>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</si>
  <si>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</si>
  <si>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</si>
  <si>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</si>
  <si>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</si>
  <si>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</si>
  <si>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</si>
  <si>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</si>
  <si>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</si>
  <si>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</si>
  <si>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</si>
  <si>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</si>
  <si>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</si>
  <si>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</si>
  <si>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</si>
  <si>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</si>
  <si>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</si>
  <si>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</si>
  <si>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</si>
  <si>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</si>
  <si>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</si>
  <si>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</si>
  <si>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</si>
  <si>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</si>
  <si>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</si>
  <si>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</si>
  <si>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</si>
  <si>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</si>
  <si>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</si>
  <si>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</si>
  <si>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</si>
  <si>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</si>
  <si>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</si>
  <si>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</si>
  <si>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</si>
  <si>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</si>
  <si>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</si>
  <si>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</si>
  <si>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</si>
  <si>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</si>
  <si>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</si>
  <si>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</si>
  <si>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</si>
  <si>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</si>
  <si>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</si>
  <si>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</si>
  <si>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</si>
  <si>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</si>
  <si>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</si>
  <si>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</si>
  <si>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</si>
  <si>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</si>
  <si>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</si>
  <si>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</si>
  <si>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</si>
  <si>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</si>
  <si>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</si>
  <si>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</si>
  <si>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</si>
  <si>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</si>
  <si>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</si>
  <si>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</si>
  <si>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</si>
  <si>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</si>
  <si>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</si>
  <si>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</si>
  <si>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</si>
  <si>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</si>
  <si>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</si>
  <si>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</si>
  <si>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</si>
  <si>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</si>
  <si>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</si>
  <si>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</si>
  <si>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</si>
  <si>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</si>
  <si>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</si>
  <si>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</si>
  <si>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</si>
  <si>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</si>
  <si>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</si>
  <si>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</si>
  <si>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</si>
  <si>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</si>
  <si>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</si>
  <si>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</si>
  <si>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</si>
  <si>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</si>
  <si>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</si>
  <si>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</si>
  <si>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</si>
  <si>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</si>
  <si>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</si>
  <si>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</si>
  <si>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</si>
  <si>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</si>
  <si>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</si>
  <si>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</si>
  <si>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</si>
  <si>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</si>
  <si>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</si>
  <si>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</si>
  <si>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</si>
  <si>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</si>
  <si>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</si>
  <si>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</si>
  <si>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</si>
  <si>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</si>
  <si>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</si>
  <si>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</si>
  <si>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</si>
  <si>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</si>
  <si>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</si>
  <si>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</si>
  <si>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</si>
  <si>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</si>
  <si>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</si>
  <si>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</si>
  <si>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</si>
  <si>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</si>
  <si>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</si>
  <si>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</si>
  <si>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</si>
  <si>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</si>
  <si>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</si>
  <si>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</si>
  <si>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</si>
  <si>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</si>
  <si>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</si>
  <si>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</si>
  <si>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</si>
  <si>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</si>
  <si>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</si>
  <si>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</si>
  <si>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</si>
  <si>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</si>
  <si>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</si>
  <si>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</si>
  <si>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</si>
  <si>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</si>
  <si>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</si>
  <si>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</si>
  <si>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</si>
  <si>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</si>
  <si>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</si>
  <si>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</si>
  <si>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</si>
  <si>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</si>
  <si>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</si>
  <si>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</si>
  <si>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</si>
  <si>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</si>
  <si>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</si>
  <si>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</si>
  <si>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</si>
  <si>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</si>
  <si>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</si>
  <si>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</si>
  <si>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</si>
  <si>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</si>
  <si>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</si>
  <si>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</si>
  <si>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</si>
  <si>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</si>
  <si>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</si>
  <si>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</si>
  <si>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</si>
  <si>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</si>
  <si>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</si>
  <si>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</si>
  <si>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</si>
  <si>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</si>
  <si>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</si>
  <si>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</si>
  <si>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</si>
  <si>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</si>
  <si>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</si>
  <si>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</si>
  <si>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</si>
  <si>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</si>
  <si>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</si>
  <si>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</si>
  <si>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</si>
  <si>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</si>
  <si>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</si>
  <si>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</si>
  <si>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</si>
  <si>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</si>
  <si>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</si>
  <si>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</si>
  <si>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</si>
  <si>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</si>
  <si>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</si>
  <si>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</si>
  <si>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</si>
  <si>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</si>
  <si>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</si>
  <si>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</si>
  <si>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</si>
  <si>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</si>
  <si>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</si>
  <si>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</si>
  <si>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</si>
  <si>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</si>
  <si>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</si>
  <si>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</si>
  <si>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</si>
  <si>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</si>
  <si>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</si>
  <si>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</si>
  <si>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</si>
  <si>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</si>
  <si>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</si>
  <si>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</si>
  <si>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</si>
  <si>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</si>
  <si>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</si>
  <si>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</si>
  <si>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</si>
  <si>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</si>
  <si>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</si>
  <si>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</si>
  <si>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</si>
  <si>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</si>
  <si>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</si>
  <si>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</si>
  <si>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</si>
  <si>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</si>
  <si>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</si>
  <si>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</si>
  <si>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</si>
  <si>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</si>
  <si>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</si>
  <si>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</si>
  <si>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</si>
  <si>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</si>
  <si>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</si>
  <si>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</si>
  <si>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</si>
  <si>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</si>
  <si>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</si>
  <si>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</si>
  <si>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</si>
  <si>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</si>
  <si>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</si>
  <si>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</si>
  <si>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</si>
  <si>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</si>
  <si>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</si>
  <si>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</si>
  <si>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</si>
  <si>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</si>
  <si>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</si>
  <si>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</si>
  <si>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</si>
  <si>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</si>
  <si>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</si>
  <si>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</si>
  <si>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</si>
  <si>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</si>
  <si>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</si>
  <si>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</si>
  <si>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</si>
  <si>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</si>
  <si>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</si>
  <si>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</si>
  <si>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</si>
  <si>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</si>
  <si>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</si>
  <si>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</si>
  <si>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</si>
  <si>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</si>
  <si>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</si>
  <si>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</si>
  <si>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</si>
  <si>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</si>
  <si>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</si>
  <si>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</si>
  <si>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</si>
  <si>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</si>
  <si>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</si>
  <si>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</si>
  <si>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</si>
  <si>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</si>
  <si>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</si>
  <si>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</si>
  <si>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</si>
  <si>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</si>
  <si>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</si>
  <si>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</si>
  <si>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</si>
  <si>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</si>
  <si>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</si>
  <si>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</si>
  <si>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</si>
  <si>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</si>
  <si>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</si>
  <si>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</si>
  <si>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</si>
  <si>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</si>
  <si>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</si>
  <si>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</si>
  <si>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</si>
  <si>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</si>
  <si>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</si>
  <si>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</si>
  <si>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</si>
  <si>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</si>
  <si>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</si>
  <si>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</si>
  <si>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</si>
  <si>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</si>
  <si>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</si>
  <si>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</si>
  <si>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</si>
  <si>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</si>
  <si>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</si>
  <si>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</si>
  <si>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</si>
  <si>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</si>
  <si>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</si>
  <si>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</si>
  <si>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</si>
  <si>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</si>
  <si>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</si>
  <si>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</si>
  <si>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</si>
  <si>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</si>
  <si>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</si>
  <si>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</si>
  <si>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</si>
  <si>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</si>
  <si>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</si>
  <si>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</si>
  <si>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</si>
  <si>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</si>
  <si>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</si>
  <si>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</si>
  <si>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</si>
  <si>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</si>
  <si>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</si>
  <si>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</si>
  <si>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</si>
  <si>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</si>
  <si>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</si>
  <si>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</si>
  <si>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</si>
  <si>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</si>
  <si>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</si>
  <si>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</si>
  <si>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</si>
  <si>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</si>
  <si>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</si>
  <si>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</si>
  <si>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</si>
  <si>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</si>
  <si>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</si>
  <si>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</si>
  <si>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</si>
  <si>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</si>
  <si>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</si>
  <si>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</si>
  <si>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</si>
  <si>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</si>
  <si>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</si>
  <si>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</si>
  <si>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</si>
  <si>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</si>
  <si>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</si>
  <si>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</si>
  <si>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</si>
  <si>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</si>
  <si>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</si>
  <si>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</si>
  <si>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</si>
  <si>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</si>
  <si>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</si>
  <si>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</si>
  <si>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</si>
  <si>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</si>
  <si>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</si>
  <si>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</si>
  <si>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</si>
  <si>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</si>
  <si>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</si>
  <si>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</si>
  <si>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</si>
  <si>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</si>
  <si>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</si>
  <si>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</si>
  <si>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</si>
  <si>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</si>
  <si>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</si>
  <si>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</si>
  <si>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</si>
  <si>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</si>
  <si>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</si>
  <si>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</si>
  <si>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</si>
  <si>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</si>
  <si>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</si>
  <si>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</si>
  <si>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</si>
  <si>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</si>
  <si>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</si>
  <si>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</si>
  <si>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</si>
  <si>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</si>
  <si>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</si>
  <si>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</si>
  <si>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</si>
  <si>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</si>
  <si>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</si>
  <si>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</si>
  <si>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</si>
  <si>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</si>
  <si>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</si>
  <si>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</si>
  <si>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</si>
  <si>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</si>
  <si>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</si>
  <si>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</si>
  <si>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</si>
  <si>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</si>
  <si>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</si>
  <si>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</si>
  <si>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</si>
  <si>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</si>
  <si>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</si>
  <si>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</si>
  <si>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</si>
  <si>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</si>
  <si>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</si>
  <si>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</si>
  <si>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</si>
  <si>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</si>
  <si>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</si>
  <si>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</si>
  <si>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</si>
  <si>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</si>
  <si>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</si>
  <si>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</si>
  <si>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</si>
  <si>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</si>
  <si>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</si>
  <si>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</si>
  <si>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</si>
  <si>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</si>
  <si>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</si>
  <si>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</si>
  <si>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</si>
  <si>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</si>
  <si>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</si>
  <si>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</si>
  <si>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</si>
  <si>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</si>
  <si>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</si>
  <si>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</si>
  <si>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</si>
  <si>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</si>
  <si>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</si>
  <si>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</si>
  <si>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</si>
  <si>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</si>
  <si>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</si>
  <si>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</si>
  <si>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</si>
  <si>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</si>
  <si>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</si>
  <si>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</si>
  <si>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</si>
  <si>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</si>
  <si>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</si>
  <si>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</si>
  <si>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</si>
  <si>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</si>
  <si>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</si>
  <si>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</si>
  <si>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</si>
  <si>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</si>
  <si>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</si>
  <si>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</si>
  <si>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</si>
  <si>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</si>
  <si>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</si>
  <si>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</si>
  <si>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</si>
  <si>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</si>
  <si>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</si>
  <si>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</si>
  <si>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</si>
  <si>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</si>
  <si>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</si>
  <si>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</si>
  <si>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</si>
  <si>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</si>
  <si>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</si>
  <si>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</si>
  <si>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</si>
  <si>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</si>
  <si>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</si>
  <si>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</si>
  <si>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</si>
  <si>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</si>
  <si>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</si>
  <si>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</si>
  <si>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</si>
  <si>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</si>
  <si>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</si>
  <si>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</si>
  <si>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</si>
  <si>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</si>
  <si>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</si>
  <si>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</si>
  <si>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</si>
  <si>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</si>
  <si>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</si>
  <si>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</si>
  <si>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</si>
  <si>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</si>
  <si>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</si>
  <si>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</si>
  <si>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</si>
  <si>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</si>
  <si>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</si>
  <si>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</si>
  <si>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</si>
  <si>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</si>
  <si>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</si>
  <si>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</si>
  <si>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</si>
  <si>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</si>
  <si>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</si>
  <si>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</si>
  <si>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</si>
  <si>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</si>
  <si>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</si>
  <si>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</si>
  <si>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</si>
  <si>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</si>
  <si>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</si>
  <si>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</si>
  <si>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</si>
  <si>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</si>
  <si>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</si>
  <si>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</si>
  <si>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</si>
  <si>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</si>
  <si>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</si>
  <si>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</si>
  <si>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</si>
  <si>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</si>
  <si>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</si>
  <si>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</si>
  <si>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</si>
  <si>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</si>
  <si>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</si>
  <si>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</si>
  <si>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</si>
  <si>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</si>
  <si>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</si>
  <si>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</si>
  <si>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</si>
  <si>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</si>
  <si>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</si>
  <si>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</si>
  <si>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</si>
  <si>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</si>
  <si>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</si>
  <si>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</si>
  <si>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</si>
  <si>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</si>
  <si>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</si>
  <si>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</si>
  <si>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</si>
  <si>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</si>
  <si>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</si>
  <si>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</si>
  <si>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</si>
  <si>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</si>
  <si>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</si>
  <si>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</si>
  <si>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</si>
  <si>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</si>
  <si>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</si>
  <si>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</si>
  <si>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</si>
  <si>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</si>
  <si>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</si>
  <si>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</si>
  <si>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</si>
  <si>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</si>
  <si>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</si>
  <si>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</si>
  <si>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</si>
  <si>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</si>
  <si>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</si>
  <si>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</si>
  <si>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</si>
  <si>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</si>
  <si>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</si>
  <si>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</si>
  <si>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</si>
  <si>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</si>
  <si>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</si>
  <si>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</si>
  <si>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</si>
  <si>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</si>
  <si>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</si>
  <si>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</si>
  <si>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</si>
  <si>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</si>
  <si>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</si>
  <si>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</si>
  <si>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</si>
  <si>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</si>
  <si>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</si>
  <si>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</si>
  <si>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</si>
  <si>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</si>
  <si>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</si>
  <si>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</si>
  <si>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</si>
  <si>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</si>
  <si>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</si>
  <si>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</si>
  <si>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</si>
  <si>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</si>
  <si>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</si>
  <si>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</si>
  <si>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</si>
  <si>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</si>
  <si>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</si>
  <si>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</si>
  <si>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</si>
  <si>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</si>
  <si>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</si>
  <si>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</si>
  <si>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</si>
  <si>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</si>
  <si>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</si>
  <si>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</si>
  <si>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</si>
  <si>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</si>
  <si>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</si>
  <si>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</si>
  <si>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</si>
  <si>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</si>
  <si>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</si>
  <si>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</si>
  <si>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</si>
  <si>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</si>
  <si>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</si>
  <si>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</si>
  <si>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</si>
  <si>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</si>
  <si>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</si>
  <si>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</si>
  <si>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</si>
  <si>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</si>
  <si>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</si>
  <si>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</si>
  <si>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</si>
  <si>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</si>
  <si>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</si>
  <si>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</si>
  <si>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</si>
  <si>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</si>
  <si>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</si>
  <si>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</si>
  <si>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</si>
  <si>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</si>
  <si>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</si>
  <si>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</si>
  <si>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</si>
  <si>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</si>
  <si>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</si>
  <si>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</si>
  <si>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</si>
  <si>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</si>
  <si>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</si>
  <si>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</si>
  <si>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</si>
  <si>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</si>
  <si>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</si>
  <si>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</si>
  <si>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</si>
  <si>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</si>
  <si>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</si>
  <si>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</si>
  <si>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</si>
  <si>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</si>
  <si>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</si>
  <si>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</si>
  <si>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</si>
  <si>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</si>
  <si>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</si>
  <si>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</si>
  <si>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</si>
  <si>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</si>
  <si>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</si>
  <si>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</si>
  <si>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</si>
  <si>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</si>
  <si>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</si>
  <si>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</si>
  <si>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</si>
  <si>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</si>
  <si>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</si>
  <si>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</si>
  <si>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</si>
  <si>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</si>
  <si>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</si>
  <si>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</si>
  <si>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</si>
  <si>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</si>
  <si>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</si>
  <si>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</si>
  <si>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</si>
  <si>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</si>
  <si>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</si>
  <si>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</si>
  <si>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</si>
  <si>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</si>
  <si>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</si>
  <si>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</si>
  <si>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</si>
  <si>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</si>
  <si>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</si>
  <si>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</si>
  <si>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</si>
  <si>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</si>
  <si>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</si>
  <si>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</si>
  <si>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</si>
  <si>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</si>
  <si>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</si>
  <si>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</si>
  <si>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</si>
  <si>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</si>
  <si>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</si>
  <si>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</si>
  <si>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</si>
  <si>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</si>
  <si>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</si>
  <si>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</si>
  <si>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</si>
  <si>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</si>
  <si>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</si>
  <si>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</si>
  <si>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</si>
  <si>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</si>
  <si>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</si>
  <si>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</si>
  <si>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</si>
  <si>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</si>
  <si>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</si>
  <si>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</si>
  <si>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</si>
  <si>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</si>
  <si>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</si>
  <si>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</si>
  <si>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</si>
  <si>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</si>
  <si>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</si>
  <si>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</si>
  <si>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</si>
  <si>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</si>
  <si>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</si>
  <si>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</si>
  <si>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</si>
  <si>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</si>
  <si>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</si>
  <si>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</si>
  <si>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</si>
  <si>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</si>
  <si>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</si>
  <si>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</si>
  <si>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</si>
  <si>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</si>
  <si>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</si>
  <si>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</si>
  <si>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</si>
  <si>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</si>
  <si>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</si>
  <si>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</si>
  <si>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</si>
  <si>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</si>
  <si>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</si>
  <si>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</si>
  <si>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</si>
  <si>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</si>
  <si>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</si>
  <si>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</si>
  <si>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</si>
  <si>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</si>
  <si>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</si>
  <si>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</si>
  <si>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</si>
  <si>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</si>
  <si>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</si>
  <si>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</si>
  <si>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</si>
  <si>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</si>
  <si>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</si>
  <si>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</si>
  <si>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</si>
  <si>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</si>
  <si>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</si>
  <si>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</si>
  <si>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</si>
  <si>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</si>
  <si>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</si>
  <si>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</si>
  <si>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</si>
  <si>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</si>
  <si>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</si>
  <si>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</si>
  <si>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</si>
  <si>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</si>
  <si>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</si>
  <si>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</si>
  <si>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</si>
  <si>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</si>
  <si>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</si>
  <si>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</si>
  <si>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</si>
  <si>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</si>
  <si>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</si>
  <si>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</si>
  <si>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</si>
  <si>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</si>
  <si>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</si>
  <si>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</si>
  <si>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</si>
  <si>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</si>
  <si>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</si>
  <si>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</si>
  <si>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</si>
  <si>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</si>
  <si>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</si>
  <si>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</si>
  <si>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</si>
  <si>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</si>
  <si>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</si>
  <si>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</si>
  <si>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</si>
  <si>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</si>
  <si>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</si>
  <si>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</si>
  <si>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</si>
  <si>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</si>
  <si>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</si>
  <si>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</si>
  <si>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</si>
  <si>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</si>
  <si>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</si>
  <si>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</si>
  <si>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</si>
  <si>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</si>
  <si>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</si>
  <si>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</si>
  <si>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</si>
  <si>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</si>
  <si>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</si>
  <si>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</si>
  <si>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</si>
  <si>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</si>
  <si>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</si>
  <si>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</si>
  <si>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</si>
  <si>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</si>
  <si>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</si>
  <si>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</si>
  <si>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</si>
  <si>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</si>
  <si>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</si>
  <si>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</si>
  <si>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</si>
  <si>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</si>
  <si>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</si>
  <si>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</si>
  <si>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</si>
  <si>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</si>
  <si>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</si>
  <si>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</si>
  <si>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</si>
  <si>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</si>
  <si>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</si>
  <si>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</si>
  <si>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</si>
  <si>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</si>
  <si>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</si>
  <si>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</si>
  <si>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</si>
  <si>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</si>
  <si>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</si>
  <si>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</si>
  <si>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</si>
  <si>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</si>
  <si>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</si>
  <si>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</si>
  <si>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</si>
  <si>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</si>
  <si>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</si>
  <si>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</si>
  <si>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</si>
  <si>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</si>
  <si>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</si>
  <si>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</si>
  <si>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</si>
  <si>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</si>
  <si>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</si>
  <si>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</si>
  <si>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</si>
  <si>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</si>
  <si>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</si>
  <si>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</si>
  <si>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</si>
  <si>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</si>
  <si>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</si>
  <si>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</si>
  <si>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</si>
  <si>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</si>
  <si>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</si>
  <si>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</si>
  <si>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</si>
  <si>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</si>
  <si>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</si>
  <si>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</si>
  <si>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</si>
  <si>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</si>
  <si>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</si>
  <si>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</si>
  <si>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</si>
  <si>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</si>
  <si>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</si>
  <si>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</si>
  <si>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</si>
  <si>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</si>
  <si>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</si>
  <si>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</si>
  <si>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</si>
  <si>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</si>
  <si>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</si>
  <si>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</si>
  <si>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</si>
  <si>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</si>
  <si>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</si>
  <si>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</si>
  <si>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</si>
  <si>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</si>
  <si>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</si>
  <si>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</si>
  <si>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</si>
  <si>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</si>
  <si>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</si>
  <si>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</si>
  <si>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</si>
  <si>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</si>
  <si>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</si>
  <si>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</si>
  <si>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</si>
  <si>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</si>
  <si>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</si>
  <si>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</si>
  <si>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</si>
  <si>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</si>
  <si>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</si>
  <si>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</si>
  <si>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</si>
  <si>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</si>
  <si>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</si>
  <si>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</si>
  <si>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</si>
  <si>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</si>
  <si>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</si>
  <si>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</si>
  <si>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</si>
  <si>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</si>
  <si>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</si>
  <si>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</si>
  <si>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</si>
  <si>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</si>
  <si>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</si>
  <si>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</si>
  <si>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</si>
  <si>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</si>
  <si>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</si>
  <si>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</si>
  <si>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</si>
  <si>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</si>
  <si>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</si>
  <si>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</si>
  <si>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</si>
  <si>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</si>
  <si>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</si>
  <si>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</si>
  <si>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</si>
  <si>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</si>
  <si>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</si>
  <si>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</si>
  <si>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</si>
  <si>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</si>
  <si>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</si>
  <si>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</si>
  <si>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</si>
  <si>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</si>
  <si>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</si>
  <si>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</si>
  <si>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</si>
  <si>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</si>
  <si>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</si>
  <si>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</si>
  <si>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</si>
  <si>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</si>
  <si>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</si>
  <si>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</si>
  <si>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</si>
  <si>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</si>
  <si>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</si>
  <si>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</si>
  <si>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</si>
  <si>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</si>
  <si>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</si>
  <si>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</si>
  <si>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</si>
  <si>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</si>
  <si>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</si>
  <si>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</si>
  <si>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</si>
  <si>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</si>
  <si>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</si>
  <si>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</si>
  <si>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</si>
  <si>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</si>
  <si>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</si>
  <si>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</si>
  <si>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</si>
  <si>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</si>
  <si>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</si>
  <si>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</si>
  <si>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</si>
  <si>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</si>
  <si>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</si>
  <si>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</si>
  <si>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</si>
  <si>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</si>
  <si>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</si>
  <si>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</si>
  <si>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</si>
  <si>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</si>
  <si>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</si>
  <si>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</si>
  <si>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</si>
  <si>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</si>
  <si>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</si>
  <si>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</si>
  <si>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</si>
  <si>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</si>
  <si>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</si>
  <si>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</si>
  <si>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</si>
  <si>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</si>
  <si>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</si>
  <si>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</si>
  <si>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</si>
  <si>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</si>
  <si>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</si>
  <si>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</si>
  <si>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</si>
  <si>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</si>
  <si>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</si>
  <si>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</si>
  <si>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</si>
  <si>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</si>
  <si>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</si>
  <si>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</si>
  <si>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</si>
  <si>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</si>
  <si>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</si>
  <si>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</si>
  <si>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</si>
  <si>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</si>
  <si>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</si>
  <si>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</si>
  <si>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</si>
  <si>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</si>
  <si>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</si>
  <si>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</si>
  <si>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</si>
  <si>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</si>
  <si>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</si>
  <si>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</si>
  <si>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</si>
  <si>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</si>
  <si>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</si>
  <si>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</si>
  <si>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</si>
  <si>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</si>
  <si>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</si>
  <si>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</si>
  <si>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</si>
  <si>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</si>
  <si>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</si>
  <si>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</si>
  <si>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</si>
  <si>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</si>
  <si>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</si>
  <si>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</si>
  <si>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</si>
  <si>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</si>
  <si>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</si>
  <si>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</si>
  <si>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</si>
  <si>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</si>
  <si>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</si>
  <si>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</si>
  <si>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</si>
  <si>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</si>
  <si>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</si>
  <si>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</si>
  <si>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</si>
  <si>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</si>
  <si>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</si>
  <si>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</si>
  <si>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</si>
  <si>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</si>
  <si>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</si>
  <si>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</si>
  <si>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</si>
  <si>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</si>
  <si>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</si>
  <si>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</si>
  <si>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</si>
  <si>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</si>
  <si>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</si>
  <si>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</si>
  <si>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</si>
  <si>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</si>
  <si>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</si>
  <si>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</si>
  <si>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</si>
  <si>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</si>
  <si>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</si>
  <si>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</si>
  <si>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</si>
  <si>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</si>
  <si>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</si>
  <si>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</si>
  <si>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</si>
  <si>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</si>
  <si>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</si>
  <si>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</si>
  <si>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</si>
  <si>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</si>
  <si>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</si>
  <si>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</si>
  <si>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</si>
  <si>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</si>
  <si>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</si>
  <si>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</si>
  <si>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</si>
  <si>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</si>
  <si>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</si>
  <si>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</si>
  <si>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</si>
  <si>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</si>
  <si>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</si>
  <si>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</si>
  <si>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</si>
  <si>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</si>
  <si>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</si>
  <si>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</si>
  <si>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</si>
  <si>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</si>
  <si>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</si>
  <si>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</si>
  <si>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</si>
  <si>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</si>
  <si>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</si>
  <si>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</si>
  <si>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</si>
  <si>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</si>
  <si>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</si>
  <si>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</si>
  <si>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</si>
  <si>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</si>
  <si>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</si>
  <si>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</si>
  <si>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</si>
  <si>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</si>
  <si>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</si>
  <si>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</si>
  <si>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</si>
  <si>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</si>
  <si>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</si>
  <si>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</si>
  <si>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</si>
  <si>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</si>
  <si>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</si>
  <si>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</si>
  <si>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</si>
  <si>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</si>
  <si>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</si>
  <si>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</si>
  <si>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</si>
  <si>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</si>
  <si>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</si>
  <si>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</si>
  <si>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</si>
  <si>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</si>
  <si>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</si>
  <si>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</si>
  <si>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</si>
  <si>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</si>
  <si>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</si>
  <si>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</si>
  <si>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</si>
  <si>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</si>
  <si>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</si>
  <si>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</si>
  <si>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</si>
  <si>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</si>
  <si>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</si>
  <si>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</si>
  <si>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</si>
  <si>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</si>
  <si>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</si>
  <si>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</si>
  <si>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</si>
  <si>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</si>
  <si>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</si>
  <si>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</si>
  <si>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</si>
  <si>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</si>
  <si>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</si>
  <si>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</si>
  <si>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</si>
  <si>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</si>
  <si>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</si>
  <si>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</si>
  <si>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</si>
  <si>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</si>
  <si>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</si>
  <si>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</si>
  <si>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</si>
  <si>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</si>
  <si>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</si>
  <si>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</si>
  <si>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</si>
  <si>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</si>
  <si>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</si>
  <si>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</si>
  <si>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</si>
  <si>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</si>
  <si>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</si>
  <si>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</si>
  <si>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</si>
  <si>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</si>
  <si>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</si>
  <si>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</si>
  <si>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</si>
  <si>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</si>
  <si>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</si>
  <si>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</si>
  <si>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</si>
  <si>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</si>
  <si>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</si>
  <si>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</si>
  <si>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</si>
  <si>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</si>
  <si>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</si>
  <si>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</si>
  <si>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</si>
  <si>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</si>
  <si>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</si>
  <si>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</si>
  <si>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</si>
  <si>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</si>
  <si>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</si>
  <si>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</si>
  <si>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</si>
  <si>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</si>
  <si>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</si>
  <si>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</si>
  <si>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</si>
  <si>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</si>
  <si>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</si>
  <si>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</si>
  <si>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</si>
  <si>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</si>
  <si>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</si>
  <si>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</si>
  <si>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</si>
  <si>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</si>
  <si>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</si>
  <si>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</si>
  <si>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</si>
  <si>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</si>
  <si>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</si>
  <si>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</si>
  <si>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</si>
  <si>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</si>
  <si>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</si>
  <si>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</si>
  <si>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</si>
  <si>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</si>
  <si>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</si>
  <si>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</si>
  <si>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</si>
  <si>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</si>
  <si>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</si>
  <si>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</si>
  <si>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</si>
  <si>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</si>
  <si>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</si>
  <si>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</si>
  <si>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</si>
  <si>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</si>
  <si>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</si>
  <si>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</si>
  <si>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</si>
  <si>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</si>
  <si>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</si>
  <si>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</si>
  <si>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</si>
  <si>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</si>
  <si>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</si>
  <si>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</si>
  <si>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</si>
  <si>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</si>
  <si>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</si>
  <si>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</si>
  <si>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</si>
  <si>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</si>
  <si>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</si>
  <si>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</si>
  <si>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</si>
  <si>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</si>
  <si>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</si>
  <si>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</si>
  <si>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</si>
  <si>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</si>
  <si>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</si>
  <si>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</si>
  <si>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</si>
  <si>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</si>
  <si>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</si>
  <si>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</si>
  <si>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</si>
  <si>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</si>
  <si>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</si>
  <si>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</si>
  <si>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</si>
  <si>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</si>
  <si>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</si>
  <si>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</si>
  <si>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</si>
  <si>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</si>
  <si>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</si>
  <si>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</si>
  <si>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</si>
  <si>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</si>
  <si>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</si>
  <si>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</si>
  <si>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</si>
  <si>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</si>
  <si>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</si>
  <si>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</si>
  <si>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</si>
  <si>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</si>
  <si>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</si>
  <si>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</si>
  <si>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</si>
  <si>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</si>
  <si>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</si>
  <si>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</si>
  <si>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</si>
  <si>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</si>
  <si>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</si>
  <si>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</si>
  <si>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</si>
  <si>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</si>
  <si>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</si>
  <si>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</si>
  <si>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</si>
  <si>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</si>
  <si>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</si>
  <si>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</si>
  <si>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</si>
  <si>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</si>
  <si>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</si>
  <si>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</si>
  <si>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</si>
  <si>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</si>
  <si>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</si>
  <si>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</si>
  <si>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</si>
  <si>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</si>
  <si>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</si>
  <si>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</si>
  <si>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</si>
  <si>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</si>
  <si>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</si>
  <si>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</si>
  <si>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</si>
  <si>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</si>
  <si>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</si>
  <si>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</si>
  <si>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</si>
  <si>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</si>
  <si>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</si>
  <si>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</si>
  <si>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</si>
  <si>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</si>
  <si>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</si>
  <si>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</si>
  <si>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</si>
  <si>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</si>
  <si>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</si>
  <si>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</si>
  <si>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</si>
  <si>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</si>
  <si>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</si>
  <si>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</si>
  <si>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</si>
  <si>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</si>
  <si>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</si>
  <si>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</si>
  <si>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</si>
  <si>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</si>
  <si>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</si>
  <si>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</si>
  <si>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</si>
  <si>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</si>
  <si>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</si>
  <si>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</si>
  <si>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</si>
  <si>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</si>
  <si>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</si>
  <si>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</si>
  <si>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</si>
  <si>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</si>
  <si>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</si>
  <si>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</si>
  <si>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</si>
  <si>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</si>
  <si>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</si>
  <si>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</si>
  <si>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</si>
  <si>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</si>
  <si>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</si>
  <si>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</si>
  <si>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</si>
  <si>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</si>
  <si>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</si>
  <si>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</si>
  <si>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</si>
  <si>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</si>
  <si>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</si>
  <si>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</si>
  <si>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</si>
  <si>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</si>
  <si>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</si>
  <si>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</si>
  <si>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</si>
  <si>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</si>
  <si>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</si>
  <si>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</si>
  <si>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</si>
  <si>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</si>
  <si>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</si>
  <si>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</si>
  <si>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</si>
  <si>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</si>
  <si>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</si>
  <si>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</si>
  <si>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</si>
  <si>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</si>
  <si>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</si>
  <si>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</si>
  <si>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</si>
  <si>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</si>
  <si>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</si>
  <si>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</si>
  <si>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</si>
  <si>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</si>
  <si>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</si>
  <si>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</si>
  <si>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</si>
  <si>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</si>
  <si>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</si>
  <si>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</si>
  <si>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</si>
  <si>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</si>
  <si>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</si>
  <si>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</si>
  <si>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</si>
  <si>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</si>
  <si>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</si>
  <si>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</si>
  <si>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</si>
  <si>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</si>
  <si>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</si>
  <si>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</si>
  <si>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</si>
  <si>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</si>
  <si>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</si>
  <si>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</si>
  <si>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</si>
  <si>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</si>
  <si>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</si>
  <si>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</si>
  <si>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</si>
  <si>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</si>
  <si>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</si>
  <si>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</si>
  <si>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</si>
  <si>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</si>
  <si>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</si>
  <si>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</si>
  <si>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</si>
  <si>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</si>
  <si>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</si>
  <si>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</si>
  <si>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</si>
  <si>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</si>
  <si>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</si>
  <si>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</si>
  <si>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</si>
  <si>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</si>
  <si>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</si>
  <si>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</si>
  <si>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</si>
  <si>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</si>
  <si>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</si>
  <si>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</si>
  <si>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</si>
  <si>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</si>
  <si>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</si>
  <si>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</si>
  <si>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</si>
  <si>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</si>
  <si>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</si>
  <si>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</si>
  <si>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</si>
  <si>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</si>
  <si>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</si>
  <si>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</si>
  <si>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</si>
  <si>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</si>
  <si>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</si>
  <si>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</si>
  <si>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</si>
  <si>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</si>
  <si>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</si>
  <si>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</si>
  <si>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</si>
  <si>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</si>
  <si>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</si>
  <si>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</si>
  <si>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</si>
  <si>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</si>
  <si>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</si>
  <si>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</si>
  <si>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</si>
  <si>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</si>
  <si>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</si>
  <si>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</si>
  <si>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</si>
  <si>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</si>
  <si>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</si>
  <si>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</si>
  <si>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</si>
  <si>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</si>
  <si>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</si>
  <si>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</si>
  <si>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</si>
  <si>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</si>
  <si>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</si>
  <si>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</si>
  <si>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</si>
  <si>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</si>
  <si>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</si>
  <si>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</si>
  <si>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</si>
  <si>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</si>
  <si>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</si>
  <si>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</si>
  <si>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</si>
  <si>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</si>
  <si>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</si>
  <si>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</si>
  <si>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</si>
  <si>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</si>
  <si>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</si>
  <si>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</si>
  <si>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</si>
  <si>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</si>
  <si>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</si>
  <si>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</si>
  <si>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</si>
  <si>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</si>
  <si>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</si>
  <si>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</si>
  <si>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</si>
  <si>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</si>
  <si>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</si>
  <si>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</si>
  <si>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</si>
  <si>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</si>
  <si>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</si>
  <si>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</si>
  <si>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</si>
  <si>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</si>
  <si>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</si>
  <si>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</si>
  <si>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</si>
  <si>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</si>
  <si>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</si>
  <si>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</si>
  <si>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</si>
  <si>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</si>
  <si>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</si>
  <si>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</si>
  <si>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</si>
  <si>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</si>
  <si>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</si>
  <si>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</si>
  <si>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</si>
  <si>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</si>
  <si>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</si>
  <si>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</si>
  <si>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</si>
  <si>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</si>
  <si>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</si>
  <si>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</si>
  <si>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</si>
  <si>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</si>
  <si>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</si>
  <si>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</si>
  <si>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</si>
  <si>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</si>
  <si>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</si>
  <si>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</si>
  <si>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</si>
  <si>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</si>
  <si>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</si>
  <si>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</si>
  <si>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</si>
  <si>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</si>
  <si>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</si>
  <si>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</si>
  <si>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</si>
  <si>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</si>
  <si>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</si>
  <si>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</si>
  <si>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</si>
  <si>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</si>
  <si>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</si>
  <si>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</si>
  <si>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</si>
  <si>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</si>
  <si>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</si>
  <si>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</si>
  <si>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</si>
  <si>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</si>
  <si>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</si>
  <si>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</si>
  <si>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</si>
  <si>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</si>
  <si>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</si>
  <si>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</si>
  <si>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</si>
  <si>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</si>
  <si>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</si>
  <si>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</si>
  <si>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</si>
  <si>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</si>
  <si>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</si>
  <si>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</si>
  <si>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</si>
  <si>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</si>
  <si>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</si>
  <si>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</si>
  <si>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</si>
  <si>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</si>
  <si>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</si>
  <si>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</si>
  <si>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</si>
  <si>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</si>
  <si>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</si>
  <si>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</si>
  <si>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</si>
  <si>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</si>
  <si>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</si>
  <si>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</si>
  <si>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</si>
  <si>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</si>
  <si>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</si>
  <si>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</si>
  <si>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</si>
  <si>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</si>
  <si>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</si>
  <si>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</si>
  <si>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</si>
  <si>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</si>
  <si>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</si>
  <si>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</si>
  <si>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</si>
  <si>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</si>
  <si>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</si>
  <si>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</si>
  <si>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</si>
  <si>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</si>
  <si>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</si>
  <si>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</si>
  <si>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</si>
  <si>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</si>
  <si>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</si>
  <si>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</si>
  <si>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</si>
  <si>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</si>
  <si>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</si>
  <si>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</si>
  <si>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</si>
  <si>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</si>
  <si>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</si>
  <si>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</si>
  <si>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</si>
  <si>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</si>
  <si>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</si>
  <si>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</si>
  <si>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</si>
  <si>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</si>
  <si>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</si>
  <si>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</si>
  <si>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</si>
  <si>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</si>
  <si>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</si>
  <si>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</si>
  <si>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</si>
  <si>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</si>
  <si>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</si>
  <si>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</si>
  <si>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</si>
  <si>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</si>
  <si>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</si>
  <si>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</si>
  <si>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</si>
  <si>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</si>
  <si>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</si>
  <si>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</si>
  <si>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</si>
  <si>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</si>
  <si>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</si>
  <si>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</si>
  <si>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</si>
  <si>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</si>
  <si>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</si>
  <si>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</si>
  <si>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</si>
  <si>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</si>
  <si>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</si>
  <si>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</si>
  <si>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</si>
  <si>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</si>
  <si>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</si>
  <si>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</si>
  <si>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</si>
  <si>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</si>
  <si>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</si>
  <si>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</si>
  <si>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</si>
  <si>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</si>
  <si>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</si>
  <si>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</si>
  <si>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</si>
  <si>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</si>
  <si>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</si>
  <si>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</si>
  <si>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</si>
  <si>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</si>
  <si>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</si>
  <si>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</si>
  <si>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</si>
  <si>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</si>
  <si>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</si>
  <si>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</si>
  <si>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</si>
  <si>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</si>
  <si>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</si>
  <si>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</si>
  <si>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</si>
  <si>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</si>
  <si>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</si>
  <si>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</si>
  <si>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</si>
  <si>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</si>
  <si>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</si>
  <si>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</si>
  <si>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</si>
  <si>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</si>
  <si>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</si>
  <si>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</si>
  <si>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</si>
  <si>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</si>
  <si>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</si>
  <si>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</si>
  <si>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</si>
  <si>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</si>
  <si>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</si>
  <si>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</si>
  <si>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</si>
  <si>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</si>
  <si>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</si>
  <si>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</si>
  <si>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</si>
  <si>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</si>
  <si>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</si>
  <si>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</si>
  <si>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</si>
  <si>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</si>
  <si>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</si>
  <si>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</si>
  <si>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</si>
  <si>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</si>
  <si>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</si>
  <si>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</si>
  <si>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</si>
  <si>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</si>
  <si>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</si>
  <si>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</si>
  <si>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</si>
  <si>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</si>
  <si>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</si>
  <si>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</si>
  <si>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</si>
  <si>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</si>
  <si>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</si>
  <si>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</si>
  <si>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</si>
  <si>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</si>
  <si>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</si>
  <si>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</si>
  <si>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</si>
  <si>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</si>
  <si>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</si>
  <si>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</si>
  <si>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</si>
  <si>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</si>
  <si>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</si>
  <si>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</si>
  <si>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</si>
  <si>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</si>
  <si>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</si>
  <si>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</si>
  <si>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</si>
  <si>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</si>
  <si>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</si>
  <si>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</si>
  <si>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</si>
  <si>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</si>
  <si>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</si>
  <si>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</si>
  <si>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</si>
  <si>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</si>
  <si>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</si>
  <si>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</si>
  <si>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</si>
  <si>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</si>
  <si>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</si>
  <si>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</si>
  <si>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</si>
  <si>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</si>
  <si>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</si>
  <si>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</si>
  <si>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</si>
  <si>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</si>
  <si>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</si>
  <si>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</si>
  <si>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</si>
  <si>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</si>
  <si>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</si>
  <si>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</si>
  <si>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</si>
  <si>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</si>
  <si>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</si>
  <si>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</si>
  <si>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</si>
  <si>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</si>
  <si>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</si>
  <si>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</si>
  <si>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</si>
  <si>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</si>
  <si>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</si>
  <si>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</si>
  <si>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</si>
  <si>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</si>
  <si>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</si>
  <si>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</si>
  <si>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</si>
  <si>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</si>
  <si>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</si>
  <si>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</si>
  <si>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</si>
  <si>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</si>
  <si>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</si>
  <si>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</si>
  <si>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</si>
  <si>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</si>
  <si>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</si>
  <si>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</si>
  <si>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</si>
  <si>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</si>
  <si>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</si>
  <si>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</si>
  <si>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</si>
  <si>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</si>
  <si>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</si>
  <si>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</si>
  <si>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</si>
  <si>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</si>
  <si>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</si>
  <si>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</si>
  <si>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</si>
  <si>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</si>
  <si>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</si>
  <si>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</si>
  <si>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</si>
  <si>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</si>
  <si>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</si>
  <si>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</si>
  <si>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</si>
  <si>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</si>
  <si>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</si>
  <si>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</si>
  <si>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</si>
  <si>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</si>
  <si>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</si>
  <si>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</si>
  <si>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</si>
  <si>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</si>
  <si>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</si>
  <si>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</si>
  <si>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</si>
  <si>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</si>
  <si>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</si>
  <si>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</si>
  <si>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</si>
  <si>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</si>
  <si>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</si>
  <si>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</si>
  <si>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</si>
  <si>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</si>
  <si>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</si>
  <si>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</si>
  <si>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</si>
  <si>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</si>
  <si>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</si>
  <si>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</si>
  <si>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</si>
  <si>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</si>
  <si>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</si>
  <si>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</si>
  <si>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</si>
  <si>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</si>
  <si>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</si>
  <si>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</si>
  <si>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</si>
  <si>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</si>
  <si>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</si>
  <si>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</si>
  <si>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</si>
  <si>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</si>
  <si>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</si>
  <si>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</si>
  <si>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</si>
  <si>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</si>
  <si>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</si>
  <si>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</si>
  <si>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</si>
  <si>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</si>
  <si>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</si>
  <si>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</si>
  <si>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</si>
  <si>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</si>
  <si>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</si>
  <si>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</si>
  <si>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</si>
  <si>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</si>
  <si>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</si>
  <si>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</si>
  <si>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</si>
  <si>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</si>
  <si>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</si>
  <si>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</si>
  <si>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</si>
  <si>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</si>
  <si>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</si>
  <si>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</si>
  <si>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</si>
  <si>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</si>
  <si>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</si>
  <si>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</si>
  <si>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</si>
  <si>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</si>
  <si>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</si>
  <si>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</si>
  <si>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</si>
  <si>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</si>
  <si>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</si>
  <si>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</si>
  <si>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</si>
  <si>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</si>
  <si>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</si>
  <si>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</si>
  <si>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</si>
  <si>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</si>
  <si>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</si>
  <si>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</si>
  <si>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</si>
  <si>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</si>
  <si>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</si>
  <si>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</si>
  <si>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</si>
  <si>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</si>
  <si>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</si>
  <si>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</si>
  <si>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</si>
  <si>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</si>
  <si>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</si>
  <si>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</si>
  <si>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</si>
  <si>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</si>
  <si>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</si>
  <si>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</si>
  <si>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</si>
  <si>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</si>
  <si>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</si>
  <si>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</si>
  <si>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</si>
  <si>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</si>
  <si>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</si>
  <si>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</si>
  <si>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</si>
  <si>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</si>
  <si>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</si>
  <si>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</si>
  <si>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</si>
  <si>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</si>
  <si>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</si>
  <si>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</si>
  <si>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</si>
  <si>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</si>
  <si>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</si>
  <si>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</si>
  <si>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</si>
  <si>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</si>
  <si>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</si>
  <si>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</si>
  <si>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</si>
  <si>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</si>
  <si>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</si>
  <si>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</si>
  <si>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</si>
  <si>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</si>
  <si>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</si>
  <si>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</si>
  <si>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</si>
  <si>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</si>
  <si>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</si>
  <si>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</si>
  <si>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</si>
  <si>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</si>
  <si>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</si>
  <si>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</si>
  <si>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</si>
  <si>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</si>
  <si>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</si>
  <si>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</si>
  <si>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</si>
  <si>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</si>
  <si>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</si>
  <si>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</si>
  <si>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</si>
  <si>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</si>
  <si>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</si>
  <si>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</si>
  <si>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</si>
  <si>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</si>
  <si>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</si>
  <si>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</si>
  <si>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</si>
  <si>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</si>
  <si>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</si>
  <si>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</si>
  <si>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</si>
  <si>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</si>
  <si>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</si>
  <si>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</si>
  <si>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</si>
  <si>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</si>
  <si>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</si>
  <si>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</si>
  <si>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</si>
  <si>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</si>
  <si>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</si>
  <si>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</si>
  <si>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</si>
  <si>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</si>
  <si>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</si>
  <si>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</si>
  <si>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</si>
  <si>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</si>
  <si>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</si>
  <si>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</si>
  <si>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</si>
  <si>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</si>
  <si>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</si>
  <si>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</si>
  <si>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</si>
  <si>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</si>
  <si>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</si>
  <si>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</si>
  <si>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</si>
  <si>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</si>
  <si>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</si>
  <si>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</si>
  <si>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</si>
  <si>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</si>
  <si>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</si>
  <si>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</si>
  <si>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</si>
  <si>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</si>
  <si>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</si>
  <si>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</si>
  <si>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</si>
  <si>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</si>
  <si>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</si>
  <si>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</si>
  <si>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</si>
  <si>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</si>
  <si>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</si>
  <si>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</si>
  <si>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</si>
  <si>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</si>
  <si>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</si>
  <si>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</si>
  <si>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</si>
  <si>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</si>
  <si>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</si>
  <si>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</si>
  <si>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</si>
  <si>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</si>
  <si>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</si>
  <si>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</si>
  <si>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</si>
  <si>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</si>
  <si>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</si>
  <si>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</si>
  <si>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</si>
  <si>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</si>
  <si>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</si>
  <si>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</si>
  <si>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</si>
  <si>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</si>
  <si>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</si>
  <si>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</si>
  <si>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</si>
  <si>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</si>
  <si>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</si>
  <si>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</si>
  <si>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</si>
  <si>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</si>
  <si>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</si>
  <si>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</si>
  <si>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</si>
  <si>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</si>
  <si>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</si>
  <si>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</si>
  <si>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</si>
  <si>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</si>
  <si>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</si>
  <si>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</si>
  <si>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</si>
  <si>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</si>
  <si>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</si>
  <si>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</si>
  <si>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</si>
  <si>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</si>
  <si>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</si>
  <si>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</si>
  <si>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</si>
  <si>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</si>
  <si>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</si>
  <si>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</si>
  <si>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</si>
  <si>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</si>
  <si>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</si>
  <si>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</si>
  <si>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</si>
  <si>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</si>
  <si>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</si>
  <si>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</si>
  <si>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</si>
  <si>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</si>
  <si>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</si>
  <si>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</si>
  <si>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</si>
  <si>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</si>
  <si>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</si>
  <si>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</si>
  <si>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</si>
  <si>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</si>
  <si>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</si>
  <si>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</si>
  <si>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</si>
  <si>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</si>
  <si>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</si>
  <si>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</si>
  <si>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</si>
  <si>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</si>
  <si>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</si>
  <si>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</si>
  <si>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</si>
  <si>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</si>
  <si>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</si>
  <si>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</si>
  <si>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</si>
  <si>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</si>
  <si>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</si>
  <si>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</si>
  <si>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</si>
  <si>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</si>
  <si>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</si>
  <si>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</si>
  <si>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</si>
  <si>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</si>
  <si>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</si>
  <si>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</si>
  <si>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</si>
  <si>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</si>
  <si>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</si>
  <si>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</si>
  <si>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</si>
  <si>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</si>
  <si>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</si>
  <si>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</si>
  <si>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</si>
  <si>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</si>
  <si>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</si>
  <si>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</si>
  <si>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</si>
  <si>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</si>
  <si>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</si>
  <si>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</si>
  <si>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</si>
  <si>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</si>
  <si>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</si>
  <si>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</si>
  <si>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</si>
  <si>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</si>
  <si>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</si>
  <si>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</si>
  <si>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</si>
  <si>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</si>
  <si>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</si>
  <si>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</si>
  <si>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</si>
  <si>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</si>
  <si>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</si>
  <si>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</si>
  <si>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</si>
  <si>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</si>
  <si>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</si>
  <si>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</si>
  <si>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</si>
  <si>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</si>
  <si>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</si>
  <si>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</si>
  <si>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</si>
  <si>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</si>
  <si>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</si>
  <si>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</si>
  <si>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</si>
  <si>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</si>
  <si>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</si>
  <si>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</si>
  <si>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</si>
  <si>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</si>
  <si>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</si>
  <si>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</si>
  <si>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</si>
  <si>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</si>
  <si>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</si>
  <si>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</si>
  <si>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</si>
  <si>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</si>
  <si>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</si>
  <si>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</si>
  <si>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</si>
  <si>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</si>
  <si>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</si>
  <si>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</si>
  <si>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</si>
  <si>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</si>
  <si>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</si>
  <si>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</si>
  <si>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</si>
  <si>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</si>
  <si>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</si>
  <si>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</si>
  <si>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</si>
  <si>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</si>
  <si>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</si>
  <si>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</si>
  <si>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</si>
  <si>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</si>
  <si>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</si>
  <si>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</si>
  <si>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</si>
  <si>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</si>
  <si>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</si>
  <si>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</si>
  <si>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</si>
  <si>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</si>
  <si>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</si>
  <si>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</si>
  <si>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</si>
  <si>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</si>
  <si>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</si>
  <si>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</si>
  <si>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</si>
  <si>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</si>
  <si>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</si>
  <si>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</si>
  <si>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</si>
  <si>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</si>
  <si>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</si>
  <si>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</si>
  <si>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</si>
  <si>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</si>
  <si>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</si>
  <si>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</si>
  <si>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</si>
  <si>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</si>
  <si>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</si>
  <si>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</si>
  <si>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</si>
  <si>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</si>
  <si>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</si>
  <si>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</si>
  <si>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</si>
  <si>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</si>
  <si>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</si>
  <si>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</si>
  <si>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</si>
  <si>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</si>
  <si>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</si>
  <si>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</si>
  <si>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</si>
  <si>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</si>
  <si>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</si>
  <si>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</si>
  <si>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</si>
  <si>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</si>
  <si>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</si>
  <si>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</si>
  <si>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</si>
  <si>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</si>
  <si>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</si>
  <si>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</si>
  <si>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</si>
  <si>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</si>
  <si>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</si>
  <si>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</si>
  <si>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</si>
  <si>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</si>
  <si>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</si>
  <si>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</si>
  <si>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</si>
  <si>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</si>
  <si>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</si>
  <si>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</si>
  <si>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</si>
  <si>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</si>
  <si>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</si>
  <si>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</si>
  <si>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</si>
  <si>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</si>
  <si>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</si>
  <si>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</si>
  <si>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</si>
  <si>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</si>
  <si>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</si>
  <si>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</si>
  <si>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</si>
  <si>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</si>
  <si>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</si>
  <si>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</si>
  <si>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</si>
  <si>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</si>
  <si>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</si>
  <si>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</si>
  <si>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</si>
  <si>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</si>
  <si>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</si>
  <si>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</si>
  <si>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</si>
  <si>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</si>
  <si>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</si>
  <si>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</si>
  <si>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</si>
  <si>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</si>
  <si>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</si>
  <si>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</si>
  <si>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</si>
  <si>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</si>
  <si>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</si>
  <si>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</si>
  <si>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</si>
  <si>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</si>
  <si>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</si>
  <si>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</si>
  <si>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</si>
  <si>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</si>
  <si>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</si>
  <si>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</si>
  <si>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</si>
  <si>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</si>
  <si>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</si>
  <si>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</si>
  <si>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</si>
  <si>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</si>
  <si>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</si>
  <si>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</si>
  <si>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</si>
  <si>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</si>
  <si>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</si>
  <si>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</si>
  <si>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</si>
  <si>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</si>
  <si>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</si>
  <si>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</si>
  <si>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</si>
  <si>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</si>
  <si>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</si>
  <si>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</si>
  <si>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</si>
  <si>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</si>
  <si>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</si>
  <si>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</si>
  <si>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</si>
  <si>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</si>
  <si>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</si>
  <si>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</si>
  <si>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</si>
  <si>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</si>
  <si>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</si>
  <si>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</si>
  <si>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</si>
  <si>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</si>
  <si>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</si>
  <si>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</si>
  <si>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</si>
  <si>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</si>
  <si>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</si>
  <si>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</si>
  <si>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</si>
  <si>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</si>
  <si>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</si>
  <si>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</si>
  <si>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</si>
  <si>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</si>
  <si>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</si>
  <si>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</si>
  <si>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</si>
  <si>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</si>
  <si>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</si>
  <si>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</si>
  <si>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</si>
  <si>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</si>
  <si>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</si>
  <si>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</si>
  <si>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</si>
  <si>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</si>
  <si>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</si>
  <si>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</si>
  <si>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</si>
  <si>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</si>
  <si>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</si>
  <si>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</si>
  <si>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</si>
  <si>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</si>
  <si>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</si>
  <si>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</si>
  <si>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</si>
  <si>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</si>
  <si>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</si>
  <si>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</si>
  <si>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</si>
  <si>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</si>
  <si>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</si>
  <si>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</si>
  <si>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</si>
  <si>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</si>
  <si>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</si>
  <si>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</si>
  <si>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</si>
  <si>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</si>
  <si>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</si>
  <si>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</si>
  <si>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</si>
  <si>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</si>
  <si>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</si>
  <si>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</si>
  <si>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</si>
  <si>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</si>
  <si>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</si>
  <si>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</si>
  <si>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</si>
  <si>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</si>
  <si>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</si>
  <si>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</si>
  <si>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</si>
  <si>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</si>
  <si>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</si>
  <si>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</si>
  <si>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</si>
  <si>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</si>
  <si>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</si>
  <si>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</si>
  <si>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</si>
  <si>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</si>
  <si>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</si>
  <si>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</si>
  <si>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</si>
  <si>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</si>
  <si>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</si>
  <si>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</si>
  <si>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</si>
  <si>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</si>
  <si>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</si>
  <si>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</si>
  <si>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</si>
  <si>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</si>
  <si>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</si>
  <si>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</si>
  <si>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</si>
  <si>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</si>
  <si>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</si>
  <si>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</si>
  <si>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</si>
  <si>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</si>
  <si>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</si>
  <si>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</si>
  <si>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</si>
  <si>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</si>
  <si>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</si>
  <si>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</si>
  <si>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</si>
  <si>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</si>
  <si>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</si>
  <si>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</si>
  <si>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</si>
  <si>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</si>
  <si>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</si>
  <si>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</si>
  <si>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</si>
  <si>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</si>
  <si>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</si>
  <si>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</si>
  <si>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</si>
  <si>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</si>
  <si>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</si>
  <si>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</si>
  <si>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</si>
  <si>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</si>
  <si>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</si>
  <si>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</si>
  <si>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</si>
  <si>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</si>
  <si>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</si>
  <si>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</si>
  <si>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</si>
  <si>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</si>
  <si>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</si>
  <si>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</si>
  <si>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</si>
  <si>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</si>
  <si>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</si>
  <si>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</si>
  <si>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</si>
  <si>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</si>
  <si>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</si>
  <si>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</si>
  <si>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</si>
  <si>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</si>
  <si>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</si>
  <si>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</si>
  <si>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</si>
  <si>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</si>
  <si>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</si>
  <si>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</si>
  <si>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</si>
  <si>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</si>
  <si>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</si>
  <si>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</si>
  <si>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</si>
  <si>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</si>
  <si>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</si>
  <si>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</si>
  <si>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</si>
  <si>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</si>
  <si>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</si>
  <si>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</si>
  <si>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</si>
  <si>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</si>
  <si>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</si>
  <si>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</si>
  <si>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</si>
  <si>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</si>
  <si>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</si>
  <si>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</si>
  <si>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</si>
  <si>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</si>
  <si>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</si>
  <si>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</si>
  <si>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</si>
  <si>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</si>
  <si>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</si>
  <si>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</si>
  <si>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</si>
  <si>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</si>
  <si>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</si>
  <si>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</si>
  <si>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</si>
  <si>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</si>
  <si>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</si>
  <si>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</si>
  <si>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</si>
  <si>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</si>
  <si>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</si>
  <si>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</si>
  <si>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</si>
  <si>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</si>
  <si>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</si>
  <si>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</si>
  <si>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</si>
  <si>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</si>
  <si>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</si>
  <si>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</si>
  <si>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</si>
  <si>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</si>
  <si>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</si>
  <si>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</si>
  <si>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</si>
  <si>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</si>
  <si>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</si>
  <si>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</si>
  <si>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</si>
  <si>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</si>
  <si>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</si>
  <si>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</si>
  <si>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</si>
  <si>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</si>
  <si>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</si>
  <si>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</si>
  <si>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</si>
  <si>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</si>
  <si>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</si>
  <si>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</si>
  <si>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</si>
  <si>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</si>
  <si>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</si>
  <si>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</si>
  <si>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</si>
  <si>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</si>
  <si>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</si>
  <si>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</si>
  <si>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</si>
  <si>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</si>
  <si>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</si>
  <si>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</si>
  <si>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</si>
  <si>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</si>
  <si>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</si>
  <si>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</si>
  <si>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</si>
  <si>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</si>
  <si>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</si>
  <si>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</si>
  <si>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</si>
  <si>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</si>
  <si>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</si>
  <si>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</si>
  <si>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</si>
  <si>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</si>
  <si>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</si>
  <si>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</si>
  <si>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</si>
  <si>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</si>
  <si>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</si>
  <si>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</si>
  <si>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</si>
  <si>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</si>
  <si>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</si>
  <si>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</si>
  <si>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</si>
  <si>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</si>
  <si>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</si>
  <si>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</si>
  <si>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</si>
  <si>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</si>
  <si>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</si>
  <si>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</si>
  <si>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</si>
  <si>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</si>
  <si>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</si>
  <si>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</si>
  <si>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</si>
  <si>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</si>
  <si>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</si>
  <si>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</si>
  <si>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</si>
  <si>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</si>
  <si>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</si>
  <si>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</si>
  <si>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</si>
  <si>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</si>
  <si>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</si>
  <si>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</si>
  <si>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</si>
  <si>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</si>
  <si>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</si>
  <si>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</si>
  <si>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</si>
  <si>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</si>
  <si>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</si>
  <si>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</si>
  <si>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</si>
  <si>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</si>
  <si>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</si>
  <si>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</si>
  <si>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</si>
  <si>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</si>
  <si>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</si>
  <si>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</si>
  <si>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</si>
  <si>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</si>
  <si>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</si>
  <si>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</si>
  <si>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</si>
  <si>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</si>
  <si>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</si>
  <si>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</si>
  <si>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</si>
  <si>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</si>
  <si>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</si>
  <si>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</si>
  <si>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</si>
  <si>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</si>
  <si>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</si>
  <si>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</si>
  <si>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</si>
  <si>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</si>
  <si>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</si>
  <si>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</si>
  <si>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</si>
  <si>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</si>
  <si>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</si>
  <si>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</si>
  <si>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</si>
  <si>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</si>
  <si>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</si>
  <si>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</si>
  <si>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</si>
  <si>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</si>
  <si>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</si>
  <si>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</si>
  <si>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</si>
  <si>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</si>
  <si>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</si>
  <si>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</si>
  <si>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</si>
  <si>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</si>
  <si>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</si>
  <si>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</si>
  <si>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</si>
  <si>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</si>
  <si>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</si>
  <si>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</si>
  <si>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</si>
  <si>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</si>
  <si>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</si>
  <si>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</si>
  <si>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</si>
  <si>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</si>
  <si>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</si>
  <si>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</si>
  <si>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</si>
  <si>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</si>
  <si>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</si>
  <si>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</si>
  <si>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</si>
  <si>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</si>
  <si>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</si>
  <si>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</si>
  <si>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</si>
  <si>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</si>
  <si>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</si>
  <si>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</si>
  <si>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</si>
  <si>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</si>
  <si>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</si>
  <si>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</si>
  <si>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</si>
  <si>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</si>
  <si>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</si>
  <si>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</si>
  <si>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</si>
  <si>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</si>
  <si>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</si>
  <si>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</si>
  <si>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</si>
  <si>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</si>
  <si>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</si>
  <si>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</si>
  <si>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</si>
  <si>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</si>
  <si>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</si>
  <si>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</si>
  <si>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</si>
  <si>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</si>
  <si>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</si>
  <si>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</si>
  <si>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</si>
  <si>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</si>
  <si>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</si>
  <si>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</si>
  <si>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</si>
  <si>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</si>
  <si>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</si>
  <si>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</si>
  <si>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</si>
  <si>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</si>
  <si>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</si>
  <si>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</si>
  <si>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</si>
  <si>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</si>
  <si>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</si>
  <si>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</si>
  <si>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</si>
  <si>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</si>
  <si>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</si>
  <si>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</si>
  <si>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</si>
  <si>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</si>
  <si>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</si>
  <si>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</si>
  <si>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</si>
  <si>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</si>
  <si>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</si>
  <si>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</si>
  <si>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</si>
  <si>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</si>
  <si>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</si>
  <si>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</si>
  <si>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</si>
  <si>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</si>
  <si>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</si>
  <si>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</si>
  <si>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</si>
  <si>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</si>
  <si>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</si>
  <si>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</si>
  <si>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</si>
  <si>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</si>
  <si>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</si>
  <si>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</si>
  <si>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</si>
  <si>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</si>
  <si>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</si>
  <si>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</si>
  <si>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</si>
  <si>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</si>
  <si>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</si>
  <si>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</si>
  <si>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</si>
  <si>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</si>
  <si>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</si>
  <si>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</si>
  <si>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</si>
  <si>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</si>
  <si>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</si>
  <si>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</si>
  <si>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</si>
  <si>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</si>
  <si>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</si>
  <si>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</si>
  <si>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</si>
  <si>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</si>
  <si>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</si>
  <si>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</si>
  <si>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</si>
  <si>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</si>
  <si>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</si>
  <si>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</si>
  <si>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</si>
  <si>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</si>
  <si>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</si>
  <si>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</si>
  <si>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</si>
  <si>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</si>
  <si>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</si>
  <si>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</si>
  <si>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</si>
  <si>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</si>
  <si>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</si>
  <si>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</si>
  <si>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</si>
  <si>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</si>
  <si>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</si>
  <si>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</si>
  <si>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</si>
  <si>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</si>
  <si>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</si>
  <si>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</si>
  <si>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</si>
  <si>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</si>
  <si>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</si>
  <si>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</si>
  <si>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</si>
  <si>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</si>
  <si>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</si>
  <si>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</si>
  <si>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</si>
  <si>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</si>
  <si>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</si>
  <si>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</si>
  <si>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</si>
  <si>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</si>
  <si>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</si>
  <si>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</si>
  <si>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</si>
  <si>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</si>
  <si>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</si>
  <si>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</si>
  <si>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</si>
  <si>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</si>
  <si>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</si>
  <si>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</si>
  <si>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</si>
  <si>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</si>
  <si>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</si>
  <si>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</si>
  <si>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</si>
  <si>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</si>
  <si>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</si>
  <si>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</si>
  <si>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</si>
  <si>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</si>
  <si>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</si>
  <si>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</si>
  <si>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</si>
  <si>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</si>
  <si>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</si>
  <si>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</si>
  <si>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</si>
  <si>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</si>
  <si>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</si>
  <si>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</si>
  <si>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</si>
  <si>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</si>
  <si>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</si>
  <si>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</si>
  <si>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</si>
  <si>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</si>
  <si>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</si>
  <si>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</si>
  <si>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</si>
  <si>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</si>
  <si>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</si>
  <si>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</si>
  <si>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</si>
  <si>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</si>
  <si>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</si>
  <si>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</si>
  <si>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</si>
  <si>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</si>
  <si>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</si>
  <si>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</si>
  <si>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</si>
  <si>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</si>
  <si>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</si>
  <si>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</si>
  <si>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</si>
  <si>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</si>
  <si>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</si>
  <si>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</si>
  <si>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</si>
  <si>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</si>
  <si>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</si>
  <si>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</si>
  <si>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</si>
  <si>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</si>
  <si>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</si>
  <si>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</si>
  <si>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</si>
  <si>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</si>
  <si>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</si>
  <si>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</si>
  <si>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</si>
  <si>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</si>
  <si>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</si>
  <si>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</si>
  <si>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</si>
  <si>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</si>
  <si>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</si>
  <si>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</si>
  <si>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</si>
  <si>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</si>
  <si>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</si>
  <si>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</si>
  <si>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</si>
  <si>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</si>
  <si>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</si>
  <si>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</si>
  <si>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</si>
  <si>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</si>
  <si>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</si>
  <si>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</si>
  <si>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</si>
  <si>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</si>
  <si>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</si>
  <si>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</si>
  <si>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</si>
  <si>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</si>
  <si>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</si>
  <si>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</si>
  <si>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</si>
  <si>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</si>
  <si>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</si>
  <si>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</si>
  <si>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</si>
  <si>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</si>
  <si>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</si>
  <si>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</si>
  <si>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</si>
  <si>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</si>
  <si>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</si>
  <si>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</si>
  <si>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</si>
  <si>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</si>
  <si>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</si>
  <si>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</si>
  <si>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</si>
  <si>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</si>
  <si>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</si>
  <si>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</si>
  <si>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</si>
  <si>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</si>
  <si>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</si>
  <si>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</si>
  <si>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</si>
  <si>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</si>
  <si>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</si>
  <si>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</si>
  <si>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</si>
  <si>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</si>
  <si>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</si>
  <si>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</si>
  <si>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</si>
  <si>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</si>
  <si>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</si>
  <si>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</si>
  <si>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</si>
  <si>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</si>
  <si>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</si>
  <si>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</si>
  <si>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</si>
  <si>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</si>
  <si>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</si>
  <si>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</si>
  <si>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</si>
  <si>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</si>
  <si>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</si>
  <si>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</si>
  <si>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</si>
  <si>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</si>
  <si>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</si>
  <si>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</si>
  <si>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</si>
  <si>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</si>
  <si>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</si>
  <si>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</si>
  <si>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</si>
  <si>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</si>
  <si>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</si>
  <si>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</si>
  <si>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</si>
  <si>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</si>
  <si>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</si>
  <si>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</si>
  <si>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</si>
  <si>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</si>
  <si>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</si>
  <si>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</si>
  <si>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</si>
  <si>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</si>
  <si>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</si>
  <si>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</si>
  <si>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</si>
  <si>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</si>
  <si>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</si>
  <si>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</si>
  <si>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</si>
  <si>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</si>
  <si>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</si>
  <si>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</si>
  <si>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</si>
  <si>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</si>
  <si>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</si>
  <si>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</si>
  <si>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</si>
  <si>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</si>
  <si>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</si>
  <si>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</si>
  <si>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</si>
  <si>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</si>
  <si>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</si>
  <si>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</si>
  <si>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</si>
  <si>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</si>
  <si>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</si>
  <si>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</si>
  <si>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</si>
  <si>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</si>
  <si>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</si>
  <si>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</si>
  <si>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</si>
  <si>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</si>
  <si>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</si>
  <si>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</si>
  <si>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</si>
  <si>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</si>
  <si>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</si>
  <si>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</si>
  <si>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</si>
  <si>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</si>
  <si>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</si>
  <si>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</si>
  <si>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</si>
  <si>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</si>
  <si>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</si>
  <si>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</si>
  <si>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</si>
  <si>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</si>
  <si>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</si>
  <si>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</si>
  <si>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</si>
  <si>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</si>
  <si>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</si>
  <si>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</si>
  <si>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</si>
  <si>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</si>
  <si>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</si>
  <si>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</si>
  <si>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</si>
  <si>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</si>
  <si>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</si>
  <si>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</si>
  <si>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</si>
  <si>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</si>
  <si>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</si>
  <si>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</si>
  <si>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</si>
  <si>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</si>
  <si>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</si>
  <si>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</si>
  <si>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</si>
  <si>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</si>
  <si>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</si>
  <si>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</si>
  <si>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</si>
  <si>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</si>
  <si>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</si>
  <si>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</si>
  <si>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</si>
  <si>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</si>
  <si>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</si>
  <si>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</si>
  <si>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</si>
  <si>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</si>
  <si>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</si>
  <si>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</si>
  <si>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</si>
  <si>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</si>
  <si>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</si>
  <si>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</si>
  <si>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</si>
  <si>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</si>
  <si>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</si>
  <si>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</si>
  <si>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</si>
  <si>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</si>
  <si>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</si>
  <si>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</si>
  <si>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</si>
  <si>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</si>
  <si>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</si>
  <si>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</si>
  <si>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</si>
  <si>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</si>
  <si>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</si>
  <si>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</si>
  <si>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</si>
  <si>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</si>
  <si>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</si>
  <si>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</si>
  <si>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</si>
  <si>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</si>
  <si>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</si>
  <si>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</si>
  <si>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</si>
  <si>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</si>
  <si>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</si>
  <si>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</si>
  <si>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</si>
  <si>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</si>
  <si>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</si>
  <si>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</si>
  <si>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</si>
  <si>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</si>
  <si>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</si>
  <si>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</si>
  <si>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</si>
  <si>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</si>
  <si>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</si>
  <si>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</si>
  <si>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</si>
  <si>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</si>
  <si>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</si>
  <si>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</si>
  <si>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</si>
  <si>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</si>
  <si>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</si>
  <si>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</si>
  <si>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</si>
  <si>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</si>
  <si>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</si>
  <si>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</si>
  <si>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</si>
  <si>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</si>
  <si>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</si>
  <si>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</si>
  <si>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</si>
  <si>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</si>
  <si>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</si>
  <si>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</si>
  <si>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</si>
  <si>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</si>
  <si>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</si>
  <si>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</si>
  <si>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</si>
  <si>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</si>
  <si>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</si>
  <si>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</si>
  <si>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</si>
  <si>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</si>
  <si>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</si>
  <si>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</si>
  <si>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</si>
  <si>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</si>
  <si>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</si>
  <si>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</si>
  <si>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</si>
  <si>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</si>
  <si>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</si>
  <si>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</si>
  <si>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</si>
  <si>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</si>
  <si>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</si>
  <si>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</si>
  <si>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</si>
  <si>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</si>
  <si>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</si>
  <si>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</si>
  <si>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</si>
  <si>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</si>
  <si>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</si>
  <si>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</si>
  <si>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</si>
  <si>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</si>
  <si>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</si>
  <si>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</si>
  <si>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</si>
  <si>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</si>
  <si>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</si>
  <si>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</si>
  <si>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</si>
  <si>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</si>
  <si>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</si>
  <si>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</si>
  <si>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</si>
  <si>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</si>
  <si>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</si>
  <si>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</si>
  <si>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</si>
  <si>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</si>
  <si>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</si>
  <si>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</si>
  <si>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</si>
  <si>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</si>
  <si>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</si>
  <si>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</si>
  <si>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</si>
  <si>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</si>
  <si>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</si>
  <si>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</si>
  <si>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</si>
  <si>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</si>
  <si>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</si>
  <si>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</si>
  <si>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</si>
  <si>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</si>
  <si>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</si>
  <si>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</si>
  <si>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</si>
  <si>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</si>
  <si>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</si>
  <si>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</si>
  <si>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</si>
  <si>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</si>
  <si>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</si>
  <si>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</si>
  <si>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</si>
  <si>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</si>
  <si>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</si>
  <si>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</si>
  <si>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</si>
  <si>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</si>
  <si>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</si>
  <si>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</si>
  <si>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</si>
  <si>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</si>
  <si>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</si>
  <si>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</si>
  <si>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</si>
  <si>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</si>
  <si>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</si>
  <si>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</si>
  <si>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</si>
  <si>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</si>
  <si>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</si>
  <si>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</si>
  <si>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</si>
  <si>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</si>
  <si>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</si>
  <si>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</si>
  <si>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</si>
  <si>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</si>
  <si>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</si>
  <si>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</si>
  <si>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</si>
  <si>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</si>
  <si>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</si>
  <si>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</si>
  <si>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</si>
  <si>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</si>
  <si>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</si>
  <si>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</si>
  <si>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</si>
  <si>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</si>
  <si>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</si>
  <si>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</si>
  <si>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</si>
  <si>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</si>
  <si>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</si>
  <si>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</si>
  <si>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</si>
  <si>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</si>
  <si>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</si>
  <si>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</si>
  <si>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</si>
  <si>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</si>
  <si>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</si>
  <si>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</si>
  <si>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</si>
  <si>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</si>
  <si>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</si>
  <si>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</si>
  <si>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</si>
  <si>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</si>
  <si>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</si>
  <si>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</si>
  <si>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</si>
  <si>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</si>
  <si>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</si>
  <si>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</si>
  <si>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</si>
  <si>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</si>
  <si>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</si>
  <si>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</si>
  <si>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</si>
  <si>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</si>
  <si>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</si>
  <si>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</si>
  <si>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</si>
  <si>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</si>
  <si>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</si>
  <si>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</si>
  <si>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</si>
  <si>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</si>
  <si>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</si>
  <si>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</si>
  <si>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</si>
  <si>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</si>
  <si>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</si>
  <si>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</si>
  <si>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</si>
  <si>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</si>
  <si>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</si>
  <si>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</si>
  <si>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</si>
  <si>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</si>
  <si>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</si>
  <si>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</si>
  <si>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</si>
  <si>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</si>
  <si>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</si>
  <si>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</si>
  <si>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</si>
  <si>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</si>
  <si>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</si>
  <si>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</si>
  <si>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</si>
  <si>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</si>
  <si>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</si>
  <si>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</si>
  <si>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</si>
  <si>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</si>
  <si>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</si>
  <si>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</si>
  <si>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</si>
  <si>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</si>
  <si>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</si>
  <si>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</si>
  <si>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</si>
  <si>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</si>
  <si>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</si>
  <si>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</si>
  <si>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</si>
  <si>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</si>
  <si>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</si>
  <si>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</si>
  <si>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</si>
  <si>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</si>
  <si>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</si>
  <si>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</si>
  <si>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</si>
  <si>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</si>
  <si>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</si>
  <si>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</si>
  <si>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</si>
  <si>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</si>
  <si>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</si>
  <si>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</si>
  <si>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</si>
  <si>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</si>
  <si>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</si>
  <si>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</si>
  <si>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</si>
  <si>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</si>
  <si>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</si>
  <si>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</si>
  <si>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</si>
  <si>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</si>
  <si>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</si>
  <si>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</si>
  <si>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</si>
  <si>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</si>
  <si>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</si>
  <si>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</si>
  <si>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</si>
  <si>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</si>
  <si>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</si>
  <si>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</si>
  <si>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</si>
  <si>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</si>
  <si>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</si>
  <si>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</si>
  <si>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</si>
  <si>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</si>
  <si>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</si>
  <si>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</si>
  <si>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</si>
  <si>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</si>
  <si>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</si>
  <si>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</si>
  <si>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</si>
  <si>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</si>
  <si>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</si>
  <si>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</si>
  <si>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</si>
  <si>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</si>
  <si>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</si>
  <si>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</si>
  <si>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</si>
  <si>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</si>
  <si>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</si>
  <si>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</si>
  <si>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</si>
  <si>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</si>
  <si>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</si>
  <si>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</si>
  <si>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</si>
  <si>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</si>
  <si>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</si>
  <si>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</si>
  <si>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</si>
  <si>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</si>
  <si>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</si>
  <si>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</si>
  <si>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</si>
  <si>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</si>
  <si>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</si>
  <si>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</si>
  <si>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</si>
  <si>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</si>
  <si>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</si>
  <si>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</si>
  <si>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</si>
  <si>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</si>
  <si>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</si>
  <si>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</si>
  <si>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</si>
  <si>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</si>
  <si>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</si>
  <si>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</si>
  <si>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</si>
  <si>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</si>
  <si>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</si>
  <si>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</si>
  <si>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</si>
  <si>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</si>
  <si>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</si>
  <si>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</si>
  <si>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</si>
  <si>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</si>
  <si>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</si>
  <si>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</si>
  <si>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</si>
  <si>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</si>
  <si>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</si>
  <si>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</si>
  <si>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</si>
  <si>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</si>
  <si>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</si>
  <si>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</si>
  <si>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</si>
  <si>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</si>
  <si>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</si>
  <si>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</si>
  <si>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</si>
  <si>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</si>
  <si>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</si>
  <si>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</si>
  <si>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</si>
  <si>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</si>
  <si>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</si>
  <si>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</si>
  <si>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</si>
  <si>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</si>
  <si>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</si>
  <si>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</si>
  <si>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</si>
  <si>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</si>
  <si>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</si>
  <si>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</si>
  <si>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</si>
  <si>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</si>
  <si>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</si>
  <si>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</si>
  <si>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</si>
  <si>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</si>
  <si>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</si>
  <si>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</si>
  <si>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</si>
  <si>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</si>
  <si>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</si>
  <si>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</si>
  <si>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</si>
  <si>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</si>
  <si>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</si>
  <si>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</si>
  <si>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</si>
  <si>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</si>
  <si>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</si>
  <si>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</si>
  <si>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</si>
  <si>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</si>
  <si>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</si>
  <si>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</si>
  <si>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</si>
  <si>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</si>
  <si>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</si>
  <si>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</si>
  <si>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</si>
  <si>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</si>
  <si>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</si>
  <si>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</si>
  <si>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</si>
  <si>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</si>
  <si>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</si>
  <si>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</si>
  <si>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</si>
  <si>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</si>
  <si>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</si>
  <si>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</si>
  <si>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</si>
  <si>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</si>
  <si>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</si>
  <si>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</si>
  <si>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</si>
  <si>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</si>
  <si>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</si>
  <si>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</si>
  <si>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</si>
  <si>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</si>
  <si>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</si>
  <si>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</si>
  <si>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</si>
  <si>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</si>
  <si>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</si>
  <si>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</si>
  <si>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</si>
  <si>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</si>
  <si>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</si>
  <si>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</si>
  <si>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</si>
  <si>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</si>
  <si>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</si>
  <si>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</si>
  <si>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</si>
  <si>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</si>
  <si>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</si>
  <si>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</si>
  <si>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</si>
  <si>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</si>
  <si>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</si>
  <si>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</si>
  <si>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</si>
  <si>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</si>
  <si>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</si>
  <si>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</si>
  <si>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</si>
  <si>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</si>
  <si>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</si>
  <si>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</si>
  <si>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</si>
  <si>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</si>
  <si>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</si>
  <si>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</si>
  <si>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</si>
  <si>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</si>
  <si>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</si>
  <si>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</si>
  <si>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</si>
  <si>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</si>
  <si>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</si>
  <si>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</si>
  <si>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</si>
  <si>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</si>
  <si>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</si>
  <si>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</si>
  <si>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</si>
  <si>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</si>
  <si>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</si>
  <si>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</si>
  <si>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</si>
  <si>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</si>
  <si>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</si>
  <si>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</si>
  <si>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</si>
  <si>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</si>
  <si>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</si>
  <si>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</si>
  <si>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</si>
  <si>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</si>
  <si>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</si>
  <si>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</si>
  <si>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</si>
  <si>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</si>
  <si>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</si>
  <si>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</si>
  <si>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</si>
  <si>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</si>
  <si>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</si>
  <si>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</si>
  <si>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</si>
  <si>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</si>
  <si>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</si>
  <si>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</si>
  <si>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</si>
  <si>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</si>
  <si>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</si>
  <si>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</si>
  <si>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</si>
  <si>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</si>
  <si>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</si>
  <si>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</si>
  <si>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</si>
  <si>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</si>
  <si>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</si>
  <si>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</si>
  <si>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</si>
  <si>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</si>
  <si>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</si>
  <si>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</si>
  <si>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</si>
  <si>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</si>
  <si>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</si>
  <si>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</si>
  <si>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</si>
  <si>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</si>
  <si>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</si>
  <si>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</si>
  <si>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</si>
  <si>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</si>
  <si>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</si>
  <si>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</si>
  <si>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</si>
  <si>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</si>
  <si>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</si>
  <si>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</si>
  <si>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</si>
  <si>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</si>
  <si>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</si>
  <si>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</si>
  <si>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</si>
  <si>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</si>
  <si>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</si>
  <si>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</si>
  <si>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</si>
  <si>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</si>
  <si>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</si>
  <si>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</si>
  <si>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</si>
  <si>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</si>
  <si>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</si>
  <si>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</si>
  <si>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</si>
  <si>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</si>
  <si>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</si>
  <si>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</si>
  <si>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</si>
  <si>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</si>
  <si>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</si>
  <si>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</si>
  <si>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</si>
  <si>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</si>
  <si>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</si>
  <si>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</si>
  <si>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</si>
  <si>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</si>
  <si>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</si>
  <si>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</si>
  <si>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</si>
  <si>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</si>
  <si>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</si>
  <si>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</si>
  <si>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</si>
  <si>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</si>
  <si>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</si>
  <si>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</si>
  <si>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</si>
  <si>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</si>
  <si>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</si>
  <si>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</si>
  <si>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</si>
  <si>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</si>
  <si>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</si>
  <si>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</si>
  <si>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</si>
  <si>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</si>
  <si>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</si>
  <si>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</si>
  <si>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</si>
  <si>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</si>
  <si>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</si>
  <si>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</si>
  <si>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</si>
  <si>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</si>
  <si>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</si>
  <si>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</si>
  <si>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</si>
  <si>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</si>
  <si>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</si>
  <si>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</si>
  <si>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</si>
  <si>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</si>
  <si>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</si>
  <si>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</si>
  <si>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</si>
  <si>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</si>
  <si>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</si>
  <si>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</si>
  <si>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</si>
  <si>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</si>
  <si>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</si>
  <si>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</si>
  <si>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</si>
  <si>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</si>
  <si>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</si>
  <si>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</si>
  <si>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</si>
  <si>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</si>
  <si>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</si>
  <si>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</si>
  <si>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</si>
  <si>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</si>
  <si>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</si>
  <si>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</si>
  <si>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</si>
  <si>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</si>
  <si>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</si>
  <si>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</si>
  <si>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</si>
  <si>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</si>
  <si>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</si>
  <si>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</si>
  <si>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</si>
  <si>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</si>
  <si>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</si>
  <si>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</si>
  <si>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</si>
  <si>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</si>
  <si>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</si>
  <si>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</si>
  <si>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</si>
  <si>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</si>
  <si>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</si>
  <si>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</si>
  <si>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</si>
  <si>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</si>
  <si>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</si>
  <si>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</si>
  <si>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</si>
  <si>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</si>
  <si>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</si>
  <si>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</si>
  <si>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</si>
  <si>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</si>
  <si>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</si>
  <si>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</si>
  <si>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</si>
  <si>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</si>
  <si>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</si>
  <si>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</si>
  <si>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</si>
  <si>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</si>
  <si>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</si>
  <si>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</si>
  <si>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</si>
  <si>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</si>
  <si>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</si>
  <si>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</si>
  <si>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</si>
  <si>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</si>
  <si>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</si>
  <si>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</si>
  <si>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</si>
  <si>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</si>
  <si>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</si>
  <si>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</si>
  <si>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</si>
  <si>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</si>
  <si>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</si>
  <si>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</si>
  <si>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</si>
  <si>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</si>
  <si>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</si>
  <si>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</si>
  <si>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</si>
  <si>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</si>
  <si>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</si>
  <si>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</si>
  <si>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</si>
  <si>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</si>
  <si>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</si>
  <si>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</si>
  <si>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</si>
  <si>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</si>
  <si>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</si>
  <si>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</si>
  <si>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</si>
  <si>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</si>
  <si>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</si>
  <si>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</si>
  <si>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</si>
  <si>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</si>
  <si>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</si>
  <si>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</si>
  <si>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</si>
  <si>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</si>
  <si>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</si>
  <si>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</si>
  <si>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</si>
  <si>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</si>
  <si>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</si>
  <si>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</si>
  <si>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</si>
  <si>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</si>
  <si>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</si>
  <si>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</si>
  <si>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</si>
  <si>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</si>
  <si>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</si>
  <si>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</si>
  <si>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</si>
  <si>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</si>
  <si>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</si>
  <si>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</si>
  <si>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</si>
  <si>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</si>
  <si>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</si>
  <si>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</si>
  <si>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</si>
  <si>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</si>
  <si>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</si>
  <si>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</si>
  <si>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</si>
  <si>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</si>
  <si>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</si>
  <si>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</si>
  <si>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</si>
  <si>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</si>
  <si>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</si>
  <si>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</si>
  <si>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</si>
  <si>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</si>
  <si>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</si>
  <si>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</si>
  <si>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</si>
  <si>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</si>
  <si>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</si>
  <si>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</si>
  <si>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</si>
  <si>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</si>
  <si>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</si>
  <si>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</si>
  <si>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</si>
  <si>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</si>
  <si>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</si>
  <si>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</si>
  <si>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</si>
  <si>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</si>
  <si>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</si>
  <si>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</si>
  <si>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</si>
  <si>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</si>
  <si>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</si>
  <si>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</si>
  <si>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</si>
  <si>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</si>
  <si>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</si>
  <si>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</si>
  <si>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</si>
  <si>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</si>
  <si>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</si>
  <si>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</si>
  <si>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</si>
  <si>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</si>
  <si>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</si>
  <si>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</si>
  <si>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</si>
  <si>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</si>
  <si>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</si>
  <si>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</si>
  <si>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</si>
  <si>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</si>
  <si>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</si>
  <si>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</si>
  <si>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</si>
  <si>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</si>
  <si>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</si>
  <si>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</si>
  <si>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</si>
  <si>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</si>
  <si>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</si>
  <si>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</si>
  <si>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</si>
  <si>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</si>
  <si>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</si>
  <si>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</si>
  <si>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</si>
  <si>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</si>
  <si>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</si>
  <si>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</si>
  <si>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</si>
  <si>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</si>
  <si>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</si>
  <si>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</si>
  <si>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</si>
  <si>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</si>
  <si>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</si>
  <si>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</si>
  <si>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</si>
  <si>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</si>
  <si>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</si>
  <si>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</si>
  <si>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</si>
  <si>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</si>
  <si>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</si>
  <si>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</si>
  <si>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</si>
  <si>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</si>
  <si>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</si>
  <si>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</si>
  <si>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</si>
  <si>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</si>
  <si>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</si>
  <si>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</si>
  <si>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</si>
  <si>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</si>
  <si>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</si>
  <si>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</si>
  <si>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</si>
  <si>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</si>
  <si>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</si>
  <si>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</si>
  <si>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</si>
  <si>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</si>
  <si>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</si>
  <si>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</si>
  <si>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</si>
  <si>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</si>
  <si>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</si>
  <si>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</si>
  <si>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</si>
  <si>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</si>
  <si>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</si>
  <si>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</si>
  <si>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</si>
  <si>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</si>
  <si>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</si>
  <si>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</si>
  <si>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</si>
  <si>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</si>
  <si>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</si>
  <si>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</si>
  <si>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</si>
  <si>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</si>
  <si>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</si>
  <si>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</si>
  <si>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</si>
  <si>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</si>
  <si>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</si>
  <si>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</si>
  <si>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</si>
  <si>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</si>
  <si>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</si>
  <si>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</si>
  <si>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</si>
  <si>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</si>
  <si>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</si>
  <si>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</si>
  <si>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</si>
  <si>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</si>
  <si>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</si>
  <si>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</si>
  <si>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</si>
  <si>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</si>
  <si>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</si>
  <si>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</si>
  <si>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</si>
  <si>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</si>
  <si>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</si>
  <si>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</si>
  <si>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</si>
  <si>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</si>
  <si>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</si>
  <si>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</si>
  <si>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</si>
  <si>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</si>
  <si>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</si>
  <si>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</si>
  <si>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</si>
  <si>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</si>
  <si>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</si>
  <si>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</si>
  <si>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</si>
  <si>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</si>
  <si>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</si>
  <si>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</si>
  <si>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</si>
  <si>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</si>
  <si>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</si>
  <si>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</si>
  <si>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</si>
  <si>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</si>
  <si>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</si>
  <si>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</si>
  <si>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</si>
  <si>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</si>
  <si>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</si>
  <si>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</si>
  <si>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</si>
  <si>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</si>
  <si>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</si>
  <si>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</si>
  <si>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</si>
  <si>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</si>
  <si>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</si>
  <si>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</si>
  <si>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</si>
  <si>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</si>
  <si>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</si>
  <si>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</si>
  <si>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</si>
  <si>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</si>
  <si>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</si>
  <si>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</si>
  <si>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</si>
  <si>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</si>
  <si>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</si>
  <si>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</si>
  <si>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</si>
  <si>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</si>
  <si>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</si>
  <si>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</si>
  <si>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</si>
  <si>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</si>
  <si>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</si>
  <si>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</si>
  <si>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</si>
  <si>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</si>
  <si>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</si>
  <si>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</si>
  <si>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</si>
  <si>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</si>
  <si>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</si>
  <si>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</si>
  <si>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</si>
  <si>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</si>
  <si>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</si>
  <si>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</si>
  <si>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</si>
  <si>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</si>
  <si>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</si>
  <si>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</si>
  <si>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</si>
  <si>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</si>
  <si>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</si>
  <si>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</si>
  <si>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</si>
  <si>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</si>
  <si>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</si>
  <si>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</si>
  <si>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</si>
  <si>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</si>
  <si>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</si>
  <si>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</si>
  <si>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</si>
  <si>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</si>
  <si>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</si>
  <si>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</si>
  <si>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</si>
  <si>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</si>
  <si>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</si>
  <si>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</si>
  <si>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</si>
  <si>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</si>
  <si>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</si>
  <si>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</si>
  <si>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</si>
  <si>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</si>
  <si>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</si>
  <si>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</si>
  <si>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</si>
  <si>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</si>
  <si>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</si>
  <si>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</si>
  <si>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</si>
  <si>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</si>
  <si>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</si>
  <si>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</si>
  <si>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</si>
  <si>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</si>
  <si>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</si>
  <si>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</si>
  <si>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</si>
  <si>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</si>
  <si>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</si>
  <si>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</si>
  <si>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</si>
  <si>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</si>
  <si>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</si>
  <si>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</si>
  <si>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</si>
  <si>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</si>
  <si>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</si>
  <si>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</si>
  <si>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</si>
  <si>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</si>
  <si>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</si>
  <si>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</si>
  <si>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</si>
  <si>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</si>
  <si>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</si>
  <si>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</si>
  <si>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</si>
  <si>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</si>
  <si>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</si>
  <si>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</si>
  <si>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</si>
  <si>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</si>
  <si>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</si>
  <si>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</si>
  <si>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</si>
  <si>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</si>
  <si>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</si>
  <si>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</si>
  <si>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</si>
  <si>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</si>
  <si>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</si>
  <si>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</si>
  <si>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</si>
  <si>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</si>
  <si>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</si>
  <si>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</si>
  <si>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</si>
  <si>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</si>
  <si>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</si>
  <si>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</si>
  <si>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</si>
  <si>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</si>
  <si>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</si>
  <si>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</si>
  <si>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</si>
  <si>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</si>
  <si>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</si>
  <si>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</si>
  <si>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</si>
  <si>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</si>
  <si>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</si>
  <si>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</si>
  <si>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</si>
  <si>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</si>
  <si>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</si>
  <si>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</si>
  <si>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</si>
  <si>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</si>
  <si>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</si>
  <si>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</si>
  <si>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</si>
  <si>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</si>
  <si>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</si>
  <si>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</si>
  <si>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</si>
  <si>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</si>
  <si>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</si>
  <si>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</si>
  <si>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</si>
  <si>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</si>
  <si>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</si>
  <si>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</si>
  <si>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</si>
  <si>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</si>
  <si>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</si>
  <si>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</si>
  <si>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</si>
  <si>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</si>
  <si>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</si>
  <si>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</si>
  <si>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</si>
  <si>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</si>
  <si>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</si>
  <si>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</si>
  <si>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</si>
  <si>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</si>
  <si>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</si>
  <si>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</si>
  <si>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</si>
  <si>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</si>
  <si>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</si>
  <si>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</si>
  <si>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</si>
  <si>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</si>
  <si>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</si>
  <si>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</si>
  <si>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</si>
  <si>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</si>
  <si>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</si>
  <si>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</si>
  <si>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</si>
  <si>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</si>
  <si>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</si>
  <si>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</si>
  <si>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</si>
  <si>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</si>
  <si>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</si>
  <si>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</si>
  <si>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</si>
  <si>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</si>
  <si>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</si>
  <si>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</si>
  <si>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</si>
  <si>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</si>
  <si>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</si>
  <si>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</si>
  <si>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</si>
  <si>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</si>
  <si>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</si>
  <si>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</si>
  <si>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</si>
  <si>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</si>
  <si>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</si>
  <si>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</si>
  <si>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</si>
  <si>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</si>
  <si>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</si>
  <si>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</si>
  <si>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</si>
  <si>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</si>
  <si>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</si>
  <si>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</si>
  <si>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</si>
  <si>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</si>
  <si>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</si>
  <si>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</si>
  <si>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</si>
  <si>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</si>
  <si>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</si>
  <si>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</si>
  <si>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</si>
  <si>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</si>
  <si>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</si>
  <si>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</si>
  <si>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</si>
  <si>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</si>
  <si>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</si>
  <si>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</si>
  <si>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</si>
  <si>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</si>
  <si>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</si>
  <si>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</si>
  <si>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</si>
  <si>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</si>
  <si>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</si>
  <si>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</si>
  <si>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</si>
  <si>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</si>
  <si>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</si>
  <si>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</si>
  <si>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</si>
  <si>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</si>
  <si>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</si>
  <si>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</si>
  <si>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</si>
  <si>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</si>
  <si>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</si>
  <si>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</si>
  <si>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</si>
  <si>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</si>
  <si>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</si>
  <si>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</si>
  <si>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</si>
  <si>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</si>
  <si>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</si>
  <si>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</si>
  <si>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</si>
  <si>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</si>
  <si>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</si>
  <si>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</si>
  <si>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</si>
  <si>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</si>
  <si>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</si>
  <si>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</si>
  <si>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</si>
  <si>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</si>
  <si>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</si>
  <si>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</si>
  <si>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</si>
  <si>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</si>
  <si>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</si>
  <si>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</si>
  <si>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</si>
  <si>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</si>
  <si>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</si>
  <si>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</si>
  <si>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</si>
  <si>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</si>
  <si>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</si>
  <si>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</si>
  <si>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</si>
  <si>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</si>
  <si>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</si>
  <si>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</si>
  <si>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</si>
  <si>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</si>
  <si>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</si>
  <si>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</si>
  <si>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</si>
  <si>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</si>
  <si>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</si>
  <si>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</si>
  <si>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</si>
  <si>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</si>
  <si>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</si>
  <si>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</si>
  <si>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</si>
  <si>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</si>
  <si>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</si>
  <si>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</si>
  <si>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</si>
  <si>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</si>
  <si>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</si>
  <si>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</si>
  <si>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</si>
  <si>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</si>
  <si>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</si>
  <si>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</si>
  <si>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</si>
  <si>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</si>
  <si>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</si>
  <si>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</si>
  <si>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</si>
  <si>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</si>
  <si>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</si>
  <si>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</si>
  <si>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</si>
  <si>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</si>
  <si>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</si>
  <si>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</si>
  <si>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</si>
  <si>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</si>
  <si>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</si>
  <si>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</si>
  <si>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</si>
  <si>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</si>
  <si>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</si>
  <si>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</si>
  <si>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</si>
  <si>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</si>
  <si>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</si>
  <si>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</si>
  <si>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</si>
  <si>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</si>
  <si>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</si>
  <si>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</si>
  <si>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</si>
  <si>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</si>
  <si>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</si>
  <si>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</si>
  <si>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</si>
  <si>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</si>
  <si>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</si>
  <si>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</si>
  <si>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</si>
  <si>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</si>
  <si>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</si>
  <si>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</si>
  <si>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</si>
  <si>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</si>
  <si>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</si>
  <si>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</si>
  <si>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</si>
  <si>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</si>
  <si>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</si>
  <si>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</si>
  <si>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</si>
  <si>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</si>
  <si>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</si>
  <si>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</si>
  <si>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</si>
  <si>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</si>
  <si>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</si>
  <si>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</si>
  <si>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</si>
  <si>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</si>
  <si>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</si>
  <si>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</si>
  <si>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</si>
  <si>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</si>
  <si>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</si>
  <si>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</si>
  <si>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</si>
  <si>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</si>
  <si>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</si>
  <si>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</si>
  <si>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</si>
  <si>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</si>
  <si>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</si>
  <si>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</si>
  <si>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</si>
  <si>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</si>
  <si>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</si>
  <si>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</si>
  <si>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</si>
  <si>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</si>
  <si>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</si>
  <si>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</si>
  <si>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</si>
  <si>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</si>
  <si>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</si>
  <si>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</si>
  <si>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</si>
  <si>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</si>
  <si>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</si>
  <si>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</si>
  <si>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</si>
  <si>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</si>
  <si>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</si>
  <si>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</si>
  <si>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</si>
  <si>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</si>
  <si>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</si>
  <si>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</si>
  <si>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</si>
  <si>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</si>
  <si>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</si>
  <si>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</si>
  <si>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</si>
  <si>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</si>
  <si>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</si>
  <si>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</si>
  <si>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</si>
  <si>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</si>
  <si>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</si>
  <si>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</si>
  <si>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</si>
  <si>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</si>
  <si>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</si>
  <si>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</si>
  <si>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</si>
  <si>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</si>
  <si>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</si>
  <si>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</si>
  <si>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</si>
  <si>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</si>
  <si>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</si>
  <si>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</si>
  <si>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</si>
  <si>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</si>
  <si>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</si>
  <si>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</si>
  <si>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</si>
  <si>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</si>
  <si>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</si>
  <si>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</si>
  <si>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</si>
  <si>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</si>
  <si>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</si>
  <si>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</si>
  <si>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</si>
  <si>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</si>
  <si>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</si>
  <si>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</si>
  <si>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</si>
  <si>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</si>
  <si>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</si>
  <si>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</si>
  <si>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</si>
  <si>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</si>
  <si>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</si>
  <si>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</si>
  <si>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</si>
  <si>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</si>
  <si>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</si>
  <si>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</si>
  <si>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</si>
  <si>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</si>
  <si>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</si>
  <si>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</si>
  <si>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</si>
  <si>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</si>
  <si>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</si>
  <si>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</si>
  <si>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</si>
  <si>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</si>
  <si>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</si>
  <si>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</si>
  <si>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</si>
  <si>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</si>
  <si>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</si>
  <si>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</si>
  <si>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</si>
  <si>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</si>
  <si>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</si>
  <si>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</si>
  <si>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</si>
  <si>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</si>
  <si>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</si>
  <si>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</si>
  <si>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</si>
  <si>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</si>
  <si>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</si>
  <si>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</si>
  <si>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</si>
  <si>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</si>
  <si>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</si>
  <si>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</si>
  <si>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</si>
  <si>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</si>
  <si>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</si>
  <si>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</si>
  <si>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</si>
  <si>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</si>
  <si>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</si>
  <si>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</si>
  <si>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</si>
  <si>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</si>
  <si>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</si>
  <si>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</si>
  <si>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</si>
  <si>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</si>
  <si>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</si>
  <si>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</si>
  <si>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</si>
  <si>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</si>
  <si>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</si>
  <si>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</si>
  <si>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</si>
  <si>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</si>
  <si>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</si>
  <si>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</si>
  <si>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</si>
  <si>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</si>
  <si>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</si>
  <si>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</si>
  <si>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</si>
  <si>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</si>
  <si>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</si>
  <si>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</si>
  <si>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</si>
  <si>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</si>
  <si>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</si>
  <si>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</si>
  <si>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</si>
  <si>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</si>
  <si>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</si>
  <si>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</si>
  <si>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</si>
  <si>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</si>
  <si>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</si>
  <si>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</si>
  <si>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</si>
  <si>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</si>
  <si>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</si>
  <si>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</si>
  <si>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</si>
  <si>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</si>
  <si>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</si>
  <si>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</si>
  <si>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</si>
  <si>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</si>
  <si>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</si>
  <si>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</si>
  <si>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</si>
  <si>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</si>
  <si>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</si>
  <si>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</si>
  <si>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</si>
  <si>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</si>
  <si>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</si>
  <si>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</si>
  <si>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</si>
  <si>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</si>
  <si>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</si>
  <si>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</si>
  <si>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</si>
  <si>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</si>
  <si>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</si>
  <si>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</si>
  <si>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</si>
  <si>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</si>
  <si>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</si>
  <si>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</si>
  <si>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</si>
  <si>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</si>
  <si>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</si>
  <si>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</si>
  <si>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</si>
  <si>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</si>
  <si>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</si>
  <si>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</si>
  <si>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</si>
  <si>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</si>
  <si>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</si>
  <si>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</si>
  <si>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</si>
  <si>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</si>
  <si>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</si>
  <si>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</si>
  <si>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</si>
  <si>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</si>
  <si>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</si>
  <si>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</si>
  <si>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</si>
  <si>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</si>
  <si>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</si>
  <si>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</si>
  <si>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</si>
  <si>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</si>
  <si>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</si>
  <si>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</si>
  <si>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</si>
  <si>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</si>
  <si>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</si>
  <si>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</si>
  <si>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</si>
  <si>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</si>
  <si>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</si>
  <si>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</si>
  <si>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</si>
  <si>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</si>
  <si>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</si>
  <si>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</si>
  <si>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</si>
  <si>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</si>
  <si>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</si>
  <si>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</si>
  <si>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</si>
  <si>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</si>
  <si>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</si>
  <si>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</si>
  <si>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</si>
  <si>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</si>
  <si>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</si>
  <si>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</si>
  <si>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</si>
  <si>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</si>
  <si>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</si>
  <si>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</si>
  <si>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</si>
  <si>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</si>
  <si>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</si>
  <si>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</si>
  <si>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</si>
  <si>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</si>
  <si>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</si>
  <si>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</si>
  <si>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</si>
  <si>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</si>
  <si>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</si>
  <si>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</si>
  <si>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</si>
  <si>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</si>
  <si>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</si>
  <si>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</si>
  <si>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</si>
  <si>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</si>
  <si>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</si>
  <si>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</si>
  <si>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</si>
  <si>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</si>
  <si>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</si>
  <si>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</si>
  <si>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</si>
  <si>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</si>
  <si>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</si>
  <si>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</si>
  <si>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</si>
  <si>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</si>
  <si>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</si>
  <si>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</si>
  <si>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</si>
  <si>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</si>
  <si>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</si>
  <si>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</si>
  <si>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</si>
  <si>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</si>
  <si>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</si>
  <si>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</si>
  <si>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</si>
  <si>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</si>
  <si>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</si>
  <si>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</si>
  <si>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</si>
  <si>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</si>
  <si>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</si>
  <si>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</si>
  <si>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</si>
  <si>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</si>
  <si>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</si>
  <si>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</si>
  <si>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</si>
  <si>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</si>
  <si>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</si>
  <si>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</si>
  <si>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</si>
  <si>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</si>
  <si>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</si>
  <si>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</si>
  <si>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</si>
  <si>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</si>
  <si>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</si>
  <si>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</si>
  <si>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</si>
  <si>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</si>
  <si>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</si>
  <si>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</si>
  <si>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</si>
  <si>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</si>
  <si>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</si>
  <si>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</si>
  <si>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</si>
  <si>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</si>
  <si>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</si>
  <si>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</si>
  <si>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</si>
  <si>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</si>
  <si>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</si>
  <si>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</si>
  <si>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</si>
  <si>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</si>
  <si>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</si>
  <si>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</si>
  <si>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</si>
  <si>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</si>
  <si>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</si>
  <si>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</si>
  <si>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</si>
  <si>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</si>
  <si>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</si>
  <si>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</si>
  <si>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</si>
  <si>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</si>
  <si>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</si>
  <si>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</si>
  <si>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</si>
  <si>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</si>
  <si>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</si>
  <si>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</si>
  <si>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</si>
  <si>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</si>
  <si>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</si>
  <si>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</si>
  <si>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</si>
  <si>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</si>
  <si>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</si>
  <si>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</si>
  <si>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</si>
  <si>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</si>
  <si>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</si>
  <si>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</si>
  <si>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</si>
  <si>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</si>
  <si>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</si>
  <si>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</si>
  <si>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</si>
  <si>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</si>
  <si>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</si>
  <si>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</si>
  <si>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</si>
  <si>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</si>
  <si>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</si>
  <si>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</si>
  <si>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</si>
  <si>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</si>
  <si>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</si>
  <si>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</si>
  <si>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</si>
  <si>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</si>
  <si>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</si>
  <si>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</si>
  <si>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</si>
  <si>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</si>
  <si>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</si>
  <si>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</si>
  <si>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</si>
  <si>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</si>
  <si>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</si>
  <si>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</si>
  <si>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</si>
  <si>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</si>
  <si>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</si>
  <si>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</si>
  <si>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</si>
  <si>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</si>
  <si>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</si>
  <si>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</si>
  <si>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</si>
  <si>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</si>
  <si>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</si>
  <si>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</si>
  <si>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</si>
  <si>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</si>
  <si>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</si>
  <si>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</si>
  <si>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</si>
  <si>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</si>
  <si>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</si>
  <si>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</si>
  <si>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</si>
  <si>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</si>
  <si>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</si>
  <si>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</si>
  <si>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</si>
  <si>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</si>
  <si>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</si>
  <si>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</si>
  <si>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</si>
  <si>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</si>
  <si>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</si>
  <si>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</si>
  <si>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</si>
  <si>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</si>
  <si>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</si>
  <si>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</si>
  <si>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</si>
  <si>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</si>
  <si>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</si>
  <si>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</si>
  <si>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</si>
  <si>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</si>
  <si>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</si>
  <si>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</si>
  <si>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</si>
  <si>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</si>
  <si>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</si>
  <si>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</si>
  <si>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</si>
  <si>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</si>
  <si>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</si>
  <si>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</si>
  <si>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</si>
  <si>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</si>
  <si>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</si>
  <si>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</si>
  <si>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</si>
  <si>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</si>
  <si>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</si>
  <si>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</si>
  <si>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</si>
  <si>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</si>
  <si>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</si>
  <si>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</si>
  <si>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</si>
  <si>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</si>
  <si>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</si>
  <si>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</si>
  <si>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</si>
  <si>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</si>
  <si>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</si>
  <si>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</si>
  <si>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</si>
  <si>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</si>
  <si>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</si>
  <si>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</si>
  <si>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</si>
  <si>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</si>
  <si>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</si>
  <si>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</si>
  <si>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</si>
  <si>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</si>
  <si>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</si>
  <si>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</si>
  <si>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</si>
  <si>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</si>
  <si>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</si>
  <si>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</si>
  <si>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</si>
  <si>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</si>
  <si>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</si>
  <si>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</si>
  <si>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</si>
  <si>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</si>
  <si>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</si>
  <si>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</si>
  <si>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</si>
  <si>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</si>
  <si>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</si>
  <si>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</si>
  <si>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</si>
  <si>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</si>
  <si>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</si>
  <si>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</si>
  <si>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</si>
  <si>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</si>
  <si>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</si>
  <si>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</si>
  <si>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</si>
  <si>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</si>
  <si>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</si>
  <si>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</si>
  <si>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</si>
  <si>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</si>
  <si>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</si>
  <si>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</si>
  <si>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</si>
  <si>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</si>
  <si>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</si>
  <si>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</si>
  <si>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</si>
  <si>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</si>
  <si>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</si>
  <si>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</si>
  <si>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</si>
  <si>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</si>
  <si>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</si>
  <si>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</si>
  <si>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</si>
  <si>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</si>
  <si>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</si>
  <si>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</si>
  <si>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</si>
  <si>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</si>
  <si>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</si>
  <si>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</si>
  <si>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</si>
  <si>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</si>
  <si>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</si>
  <si>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</si>
  <si>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</si>
  <si>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</si>
  <si>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</si>
  <si>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</si>
  <si>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</si>
  <si>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</si>
  <si>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</si>
  <si>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</si>
  <si>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</si>
  <si>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</si>
  <si>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</si>
  <si>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</si>
  <si>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</si>
  <si>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</si>
  <si>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</si>
  <si>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</si>
  <si>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</si>
  <si>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</si>
  <si>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</si>
  <si>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</si>
  <si>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</si>
  <si>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</si>
  <si>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</si>
  <si>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</si>
  <si>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</si>
  <si>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</si>
  <si>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</si>
  <si>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</si>
  <si>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</si>
  <si>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</si>
  <si>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</si>
  <si>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</si>
  <si>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</si>
  <si>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</si>
  <si>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</si>
  <si>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</si>
  <si>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</si>
  <si>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</si>
  <si>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</si>
  <si>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</si>
  <si>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</si>
  <si>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</si>
  <si>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</si>
  <si>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</si>
  <si>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</si>
  <si>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</si>
  <si>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</si>
  <si>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</si>
  <si>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</si>
  <si>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</si>
  <si>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</si>
  <si>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</si>
  <si>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</si>
  <si>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</si>
  <si>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</si>
  <si>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</si>
  <si>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</si>
  <si>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</si>
  <si>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</si>
  <si>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</si>
  <si>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</si>
  <si>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</si>
  <si>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</si>
  <si>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</si>
  <si>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</si>
  <si>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</si>
  <si>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</si>
  <si>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</si>
  <si>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</si>
  <si>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</si>
  <si>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</si>
  <si>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</si>
  <si>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</si>
  <si>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</si>
  <si>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</si>
  <si>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</si>
  <si>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</si>
  <si>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</si>
  <si>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</si>
  <si>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</si>
  <si>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</si>
  <si>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</si>
  <si>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</si>
  <si>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</si>
  <si>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</si>
  <si>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</si>
  <si>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</si>
  <si>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</si>
  <si>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</si>
  <si>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</si>
  <si>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</si>
  <si>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</si>
  <si>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</si>
  <si>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</si>
  <si>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</si>
  <si>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</si>
  <si>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</si>
  <si>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</si>
  <si>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</si>
  <si>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</si>
  <si>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</si>
  <si>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</si>
  <si>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</si>
  <si>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</si>
  <si>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</si>
  <si>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</si>
  <si>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</si>
  <si>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</si>
  <si>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</si>
  <si>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</si>
  <si>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</si>
  <si>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</si>
  <si>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</si>
  <si>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</si>
  <si>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</si>
  <si>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</si>
  <si>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</si>
  <si>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</si>
  <si>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</si>
  <si>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</si>
  <si>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</si>
  <si>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</si>
  <si>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</si>
  <si>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</si>
  <si>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</si>
  <si>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</si>
  <si>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</si>
  <si>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</si>
  <si>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</si>
  <si>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</si>
  <si>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</si>
  <si>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</si>
  <si>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</si>
  <si>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</si>
  <si>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</si>
  <si>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</si>
  <si>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</si>
  <si>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</si>
  <si>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</si>
  <si>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</si>
  <si>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</si>
  <si>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</si>
  <si>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</si>
  <si>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</si>
  <si>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</si>
  <si>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</si>
  <si>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</si>
  <si>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</si>
  <si>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</si>
  <si>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</si>
  <si>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</si>
  <si>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</si>
  <si>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</si>
  <si>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</si>
  <si>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</si>
  <si>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</si>
  <si>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</si>
  <si>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</si>
  <si>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</si>
  <si>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</si>
  <si>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</si>
  <si>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</si>
  <si>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</si>
  <si>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</si>
  <si>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</si>
  <si>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</si>
  <si>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</si>
  <si>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</si>
  <si>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</si>
  <si>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</si>
  <si>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</si>
  <si>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</si>
  <si>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</si>
  <si>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</si>
  <si>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</si>
  <si>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</si>
  <si>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</si>
  <si>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</si>
  <si>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</si>
  <si>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</si>
  <si>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</si>
  <si>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</si>
  <si>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</si>
  <si>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</si>
  <si>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</si>
  <si>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</si>
  <si>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</si>
  <si>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</si>
  <si>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</si>
  <si>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</si>
  <si>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</si>
  <si>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</si>
  <si>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</si>
  <si>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</si>
  <si>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</si>
  <si>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</si>
  <si>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</si>
  <si>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</si>
  <si>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</si>
  <si>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</si>
  <si>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</si>
  <si>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</si>
  <si>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</si>
  <si>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</si>
  <si>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</si>
  <si>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</si>
  <si>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</si>
  <si>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</si>
  <si>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</si>
  <si>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</si>
  <si>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</si>
  <si>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</si>
  <si>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</si>
  <si>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</si>
  <si>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</si>
  <si>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</si>
  <si>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</si>
  <si>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</si>
  <si>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</si>
  <si>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</si>
  <si>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</si>
  <si>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</si>
  <si>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</si>
  <si>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</si>
  <si>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</si>
  <si>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</si>
  <si>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</si>
  <si>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</si>
  <si>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</si>
  <si>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</si>
  <si>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</si>
  <si>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</si>
  <si>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</si>
  <si>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</si>
  <si>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</si>
  <si>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</si>
  <si>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</si>
  <si>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</si>
  <si>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</si>
  <si>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</si>
  <si>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</si>
  <si>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</si>
  <si>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</si>
  <si>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</si>
  <si>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</si>
  <si>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</si>
  <si>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</si>
  <si>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</si>
  <si>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</si>
  <si>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</si>
  <si>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</si>
  <si>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</si>
  <si>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</si>
  <si>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</si>
  <si>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</si>
  <si>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</si>
  <si>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</si>
  <si>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</si>
  <si>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</si>
  <si>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</si>
  <si>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</si>
  <si>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</si>
  <si>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</si>
  <si>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</si>
  <si>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</si>
  <si>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</si>
  <si>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</si>
  <si>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</si>
  <si>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</si>
  <si>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</si>
  <si>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</si>
  <si>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</si>
  <si>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</si>
  <si>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</si>
  <si>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</si>
  <si>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</si>
  <si>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</si>
  <si>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</si>
  <si>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</si>
  <si>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</si>
  <si>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</si>
  <si>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</si>
  <si>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</si>
  <si>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</si>
  <si>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</si>
  <si>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</si>
  <si>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</si>
  <si>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</si>
  <si>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</si>
  <si>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</si>
  <si>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</si>
  <si>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</si>
  <si>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</si>
  <si>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</si>
  <si>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</si>
  <si>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</si>
  <si>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</si>
  <si>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</si>
  <si>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</si>
  <si>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</si>
  <si>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</si>
  <si>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</si>
  <si>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</si>
  <si>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</si>
  <si>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</si>
  <si>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</si>
  <si>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</si>
  <si>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</si>
  <si>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</si>
  <si>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</si>
  <si>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</si>
  <si>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</si>
  <si>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</si>
  <si>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</si>
  <si>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</si>
  <si>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</si>
  <si>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</si>
  <si>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</si>
  <si>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</si>
  <si>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</si>
  <si>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</si>
  <si>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</si>
  <si>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</si>
  <si>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</si>
  <si>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</si>
  <si>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</si>
  <si>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</si>
  <si>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</si>
  <si>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</si>
  <si>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</si>
  <si>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</si>
  <si>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</si>
  <si>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</si>
  <si>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</si>
  <si>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</si>
  <si>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</si>
  <si>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</si>
  <si>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</si>
  <si>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</si>
  <si>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</si>
  <si>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</si>
  <si>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</si>
  <si>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</si>
  <si>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</si>
  <si>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</si>
  <si>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</si>
  <si>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</si>
  <si>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</si>
  <si>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</si>
  <si>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</si>
  <si>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</si>
  <si>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</si>
  <si>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</si>
  <si>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</si>
  <si>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</si>
  <si>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</si>
  <si>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</si>
  <si>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</si>
  <si>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</si>
  <si>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</si>
  <si>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</si>
  <si>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</si>
  <si>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</si>
  <si>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</si>
  <si>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</si>
  <si>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</si>
  <si>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</si>
  <si>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</si>
  <si>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</si>
  <si>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</si>
  <si>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</si>
  <si>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</si>
  <si>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</si>
  <si>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</si>
  <si>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</si>
  <si>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</si>
  <si>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</si>
  <si>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</si>
  <si>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</si>
  <si>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</si>
  <si>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</si>
  <si>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</si>
  <si>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</si>
  <si>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</si>
  <si>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</si>
  <si>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</si>
  <si>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</si>
  <si>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</si>
  <si>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</si>
  <si>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</si>
  <si>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</si>
  <si>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</si>
  <si>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</si>
  <si>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</si>
  <si>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</si>
  <si>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</si>
  <si>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</si>
  <si>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</si>
  <si>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</si>
  <si>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</si>
  <si>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</si>
  <si>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</si>
  <si>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</si>
  <si>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</si>
  <si>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</si>
  <si>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</si>
  <si>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</si>
  <si>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</si>
  <si>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</si>
  <si>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</si>
  <si>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</si>
  <si>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</si>
  <si>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</si>
  <si>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</si>
  <si>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</si>
  <si>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</si>
  <si>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</si>
  <si>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</si>
  <si>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</si>
  <si>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</si>
  <si>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</si>
  <si>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</si>
  <si>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</si>
  <si>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</si>
  <si>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</si>
  <si>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</si>
  <si>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</si>
  <si>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</si>
  <si>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</si>
  <si>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</si>
  <si>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</si>
  <si>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</si>
  <si>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</si>
  <si>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</si>
  <si>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</si>
  <si>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</si>
  <si>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</si>
  <si>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</si>
  <si>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</si>
  <si>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</si>
  <si>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</si>
  <si>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</si>
  <si>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</si>
  <si>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</si>
  <si>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</si>
  <si>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</si>
  <si>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</si>
  <si>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</si>
  <si>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</si>
  <si>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</si>
  <si>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</si>
  <si>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</si>
  <si>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</si>
  <si>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</si>
  <si>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</si>
  <si>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</si>
  <si>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</si>
  <si>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</si>
  <si>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</si>
  <si>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</si>
  <si>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</si>
  <si>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</si>
  <si>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</si>
  <si>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</si>
  <si>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</si>
  <si>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</si>
  <si>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</si>
  <si>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</si>
  <si>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</si>
  <si>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</si>
  <si>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</si>
  <si>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</si>
  <si>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</si>
  <si>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</si>
  <si>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</si>
  <si>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</si>
  <si>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</si>
  <si>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</si>
  <si>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</si>
  <si>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</si>
  <si>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</si>
  <si>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</si>
  <si>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</si>
  <si>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</si>
  <si>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</si>
  <si>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</si>
  <si>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</si>
  <si>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</si>
  <si>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</si>
  <si>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</si>
  <si>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</si>
  <si>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</si>
  <si>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</si>
  <si>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</si>
  <si>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</si>
  <si>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</si>
  <si>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</si>
  <si>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</si>
  <si>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</si>
  <si>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</si>
  <si>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</si>
  <si>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</si>
  <si>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</si>
  <si>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</si>
  <si>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</si>
  <si>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</si>
  <si>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</si>
  <si>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</si>
  <si>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</si>
  <si>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</si>
  <si>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</si>
  <si>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</si>
  <si>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</si>
  <si>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</si>
  <si>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</si>
  <si>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</si>
  <si>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</si>
  <si>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</si>
  <si>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</si>
  <si>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</si>
  <si>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</si>
  <si>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</si>
  <si>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</si>
  <si>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</si>
  <si>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</si>
  <si>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</si>
  <si>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</si>
  <si>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</si>
  <si>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</si>
  <si>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</si>
  <si>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</si>
  <si>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</si>
  <si>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</si>
  <si>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</si>
  <si>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</si>
  <si>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</si>
  <si>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</si>
  <si>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</si>
  <si>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</si>
  <si>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</si>
  <si>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</si>
  <si>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</si>
  <si>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</si>
  <si>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</si>
  <si>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</si>
  <si>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</si>
  <si>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</si>
  <si>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</si>
  <si>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</si>
  <si>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</si>
  <si>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</si>
  <si>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</si>
  <si>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</si>
  <si>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</si>
  <si>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</si>
  <si>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</si>
  <si>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</si>
  <si>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</si>
  <si>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</si>
  <si>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</si>
  <si>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</si>
  <si>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</si>
  <si>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</si>
  <si>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</si>
  <si>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</si>
  <si>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</si>
  <si>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</si>
  <si>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</si>
  <si>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</si>
  <si>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</si>
  <si>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</si>
  <si>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</si>
  <si>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</si>
  <si>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</si>
  <si>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</si>
  <si>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</si>
  <si>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</si>
  <si>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</si>
  <si>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</si>
  <si>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</si>
  <si>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</si>
  <si>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</si>
  <si>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</si>
  <si>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</si>
  <si>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</si>
  <si>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</si>
  <si>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</si>
  <si>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</si>
  <si>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</si>
  <si>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</si>
  <si>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</si>
  <si>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</si>
  <si>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</si>
  <si>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</si>
  <si>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</si>
  <si>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</si>
  <si>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</si>
  <si>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</si>
  <si>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</si>
  <si>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</si>
  <si>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</si>
  <si>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</si>
  <si>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</si>
  <si>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</si>
  <si>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</si>
  <si>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</si>
  <si>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</si>
  <si>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</si>
  <si>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</si>
  <si>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</si>
  <si>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</si>
  <si>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</si>
  <si>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</si>
  <si>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</si>
  <si>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</si>
  <si>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</si>
  <si>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</si>
  <si>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</si>
  <si>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</si>
  <si>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</si>
  <si>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</si>
  <si>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</si>
  <si>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</si>
  <si>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</si>
  <si>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</si>
  <si>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</si>
  <si>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</si>
  <si>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</si>
  <si>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</si>
  <si>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</si>
  <si>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</si>
  <si>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</si>
  <si>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</si>
  <si>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</si>
  <si>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</si>
  <si>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</si>
  <si>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</si>
  <si>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</si>
  <si>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</si>
  <si>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</si>
  <si>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</si>
  <si>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</si>
  <si>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</si>
  <si>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</si>
  <si>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</si>
  <si>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</si>
  <si>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</si>
  <si>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</si>
  <si>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</si>
  <si>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</si>
  <si>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</si>
  <si>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</si>
  <si>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</si>
  <si>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</si>
  <si>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</si>
  <si>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</si>
  <si>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</si>
  <si>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</si>
  <si>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</si>
  <si>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</si>
  <si>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</si>
  <si>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</si>
  <si>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</si>
  <si>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</si>
  <si>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</si>
  <si>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</si>
  <si>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</si>
  <si>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</si>
  <si>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</si>
  <si>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</si>
  <si>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</si>
  <si>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</si>
  <si>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</si>
  <si>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</si>
  <si>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</si>
  <si>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</si>
  <si>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</si>
  <si>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</si>
  <si>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</si>
  <si>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</si>
  <si>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</si>
  <si>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</si>
  <si>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</si>
  <si>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</si>
  <si>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</si>
  <si>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</si>
  <si>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</si>
  <si>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</si>
  <si>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</si>
  <si>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</si>
  <si>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</si>
  <si>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</si>
  <si>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</si>
  <si>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</si>
  <si>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</si>
  <si>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</si>
  <si>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</si>
  <si>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</si>
  <si>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</si>
  <si>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</si>
  <si>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</si>
  <si>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</si>
  <si>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</si>
  <si>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</si>
  <si>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</si>
  <si>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</si>
  <si>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</si>
  <si>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</si>
  <si>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</si>
  <si>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</si>
  <si>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</si>
  <si>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</si>
  <si>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</si>
  <si>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</si>
  <si>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</si>
  <si>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</si>
  <si>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</si>
  <si>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</si>
  <si>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</si>
  <si>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</si>
  <si>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</si>
  <si>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</si>
  <si>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</si>
  <si>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</si>
  <si>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</si>
  <si>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</si>
  <si>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</si>
  <si>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</si>
  <si>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</si>
  <si>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</si>
  <si>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</si>
  <si>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</si>
  <si>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</si>
  <si>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</si>
  <si>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</si>
  <si>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</si>
  <si>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</si>
  <si>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</si>
  <si>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</si>
  <si>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</si>
  <si>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</si>
  <si>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</si>
  <si>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</si>
  <si>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</si>
  <si>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</si>
  <si>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</si>
  <si>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</si>
  <si>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</si>
  <si>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</si>
  <si>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</si>
  <si>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</si>
  <si>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</si>
  <si>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</si>
  <si>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</si>
  <si>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</si>
  <si>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</si>
  <si>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</si>
  <si>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</si>
  <si>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</si>
  <si>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</si>
  <si>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</si>
  <si>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</si>
  <si>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</si>
  <si>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</si>
  <si>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</si>
  <si>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</si>
  <si>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</si>
  <si>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</si>
  <si>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</si>
  <si>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</si>
  <si>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</si>
  <si>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</si>
  <si>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</si>
  <si>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</si>
  <si>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</si>
  <si>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</si>
  <si>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</si>
  <si>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</si>
  <si>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</si>
  <si>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</si>
  <si>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</si>
  <si>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</si>
  <si>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</si>
  <si>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</si>
  <si>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</si>
  <si>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</si>
  <si>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</si>
  <si>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</si>
  <si>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</si>
  <si>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</si>
  <si>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</si>
  <si>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</si>
  <si>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</si>
  <si>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</si>
  <si>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</si>
  <si>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</si>
  <si>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</si>
  <si>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</si>
  <si>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</si>
  <si>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</si>
  <si>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</si>
  <si>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</si>
  <si>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</si>
  <si>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</si>
  <si>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</si>
  <si>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</si>
  <si>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</si>
  <si>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</si>
  <si>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</si>
  <si>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</si>
  <si>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</si>
  <si>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</si>
  <si>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</si>
  <si>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</si>
  <si>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</si>
  <si>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</si>
  <si>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</si>
  <si>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</si>
  <si>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</si>
  <si>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</si>
  <si>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</si>
  <si>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</si>
  <si>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</si>
  <si>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</si>
  <si>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</si>
  <si>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</si>
  <si>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</si>
  <si>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</si>
  <si>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</si>
  <si>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</si>
  <si>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</si>
  <si>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</si>
  <si>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</si>
  <si>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</si>
  <si>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</si>
  <si>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</si>
  <si>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</si>
  <si>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</si>
  <si>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</si>
  <si>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</si>
  <si>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</si>
  <si>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</si>
  <si>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</si>
  <si>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</si>
  <si>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</si>
  <si>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</si>
  <si>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</si>
  <si>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</si>
  <si>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</si>
  <si>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</si>
  <si>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</si>
  <si>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</si>
  <si>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</si>
  <si>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</si>
  <si>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</si>
  <si>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</si>
  <si>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</si>
  <si>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</si>
  <si>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</si>
  <si>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</si>
  <si>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</si>
  <si>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</si>
  <si>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</si>
  <si>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</si>
  <si>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</si>
  <si>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</si>
  <si>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</si>
  <si>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</si>
  <si>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</si>
  <si>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</si>
  <si>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</si>
  <si>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</si>
  <si>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</si>
  <si>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</si>
  <si>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</si>
  <si>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</si>
  <si>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</si>
  <si>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</si>
  <si>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</si>
  <si>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</si>
  <si>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</si>
  <si>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</si>
  <si>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</si>
  <si>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</si>
  <si>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</si>
  <si>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</si>
  <si>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</si>
  <si>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</si>
  <si>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</si>
  <si>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</si>
  <si>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</si>
  <si>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</si>
  <si>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</si>
  <si>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</si>
  <si>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</si>
  <si>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</si>
  <si>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</si>
  <si>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</si>
  <si>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</si>
  <si>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</si>
  <si>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</si>
  <si>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</si>
  <si>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</si>
  <si>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</si>
  <si>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</si>
  <si>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</si>
  <si>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</si>
  <si>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</si>
  <si>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</si>
  <si>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</si>
  <si>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</si>
  <si>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</si>
  <si>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</si>
  <si>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</si>
  <si>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</si>
  <si>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</si>
  <si>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</si>
  <si>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</si>
  <si>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</si>
  <si>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</si>
  <si>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</si>
  <si>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</si>
  <si>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</si>
  <si>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</si>
  <si>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</si>
  <si>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</si>
  <si>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</si>
  <si>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</si>
  <si>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</si>
  <si>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</si>
  <si>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</si>
  <si>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</si>
  <si>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</si>
  <si>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</si>
  <si>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</si>
  <si>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</si>
  <si>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</si>
  <si>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</si>
  <si>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</si>
  <si>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</si>
  <si>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</si>
  <si>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</si>
  <si>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</si>
  <si>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</si>
  <si>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</si>
  <si>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</si>
  <si>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</si>
  <si>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</si>
  <si>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</si>
  <si>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</si>
  <si>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</si>
  <si>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</si>
  <si>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</si>
  <si>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</si>
  <si>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</si>
  <si>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</si>
  <si>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</si>
  <si>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</si>
  <si>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</si>
  <si>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</si>
  <si>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</si>
  <si>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</si>
  <si>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</si>
  <si>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</si>
  <si>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</si>
  <si>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</si>
  <si>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</si>
  <si>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</si>
  <si>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</si>
  <si>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</si>
  <si>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</si>
  <si>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</si>
  <si>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</si>
  <si>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</si>
  <si>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</si>
  <si>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</si>
  <si>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</si>
  <si>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</si>
  <si>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</si>
  <si>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</si>
  <si>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</si>
  <si>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</si>
  <si>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</si>
  <si>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</si>
  <si>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</si>
  <si>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</si>
  <si>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</si>
  <si>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</si>
  <si>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</si>
  <si>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</si>
  <si>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</si>
  <si>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</si>
  <si>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</si>
  <si>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</si>
  <si>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</si>
  <si>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</si>
  <si>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</si>
  <si>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</si>
  <si>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</si>
  <si>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</si>
  <si>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</si>
  <si>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</si>
  <si>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</si>
  <si>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</si>
  <si>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</si>
  <si>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</si>
  <si>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</si>
  <si>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</si>
  <si>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</si>
  <si>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</si>
  <si>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</si>
  <si>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</si>
  <si>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</si>
  <si>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</si>
  <si>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</si>
  <si>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</si>
  <si>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</si>
  <si>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</si>
  <si>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</si>
  <si>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</si>
  <si>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</si>
  <si>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</si>
  <si>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</si>
  <si>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</si>
  <si>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</si>
  <si>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</si>
  <si>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</si>
  <si>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</si>
  <si>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</si>
  <si>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</si>
  <si>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</si>
  <si>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</si>
  <si>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</si>
  <si>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</si>
  <si>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</si>
  <si>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</si>
  <si>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</si>
  <si>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</si>
  <si>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</si>
  <si>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</si>
  <si>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</si>
  <si>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</si>
  <si>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</si>
  <si>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</si>
  <si>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</si>
  <si>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</si>
  <si>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</si>
  <si>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</si>
  <si>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</si>
  <si>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</si>
  <si>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</si>
  <si>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</si>
  <si>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</si>
  <si>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</si>
  <si>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</si>
  <si>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</si>
  <si>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</si>
  <si>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</si>
  <si>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</si>
  <si>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</si>
  <si>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</si>
  <si>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</si>
  <si>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</si>
  <si>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</si>
  <si>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</si>
  <si>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</si>
  <si>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</si>
  <si>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</si>
  <si>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</si>
  <si>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</si>
  <si>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</si>
  <si>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</si>
  <si>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</si>
  <si>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</si>
  <si>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</si>
  <si>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</si>
  <si>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</si>
  <si>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</si>
  <si>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</si>
  <si>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</si>
  <si>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</si>
  <si>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</si>
  <si>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</si>
  <si>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</si>
  <si>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</si>
  <si>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</si>
  <si>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</si>
  <si>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</si>
  <si>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</si>
  <si>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</si>
  <si>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</si>
  <si>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</si>
  <si>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</si>
  <si>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</si>
  <si>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</si>
  <si>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</si>
  <si>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</si>
  <si>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</si>
  <si>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</si>
  <si>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</si>
  <si>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</si>
  <si>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</si>
  <si>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</si>
  <si>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</si>
  <si>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</si>
  <si>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</si>
  <si>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</si>
  <si>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</si>
  <si>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</si>
  <si>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</si>
  <si>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</si>
  <si>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</si>
  <si>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</si>
  <si>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</si>
  <si>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</si>
  <si>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</si>
  <si>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</si>
  <si>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</si>
  <si>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</si>
  <si>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</si>
  <si>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</si>
  <si>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</si>
  <si>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</si>
  <si>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</si>
  <si>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</si>
  <si>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</si>
  <si>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</si>
  <si>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</si>
  <si>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</si>
  <si>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</si>
  <si>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</si>
  <si>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</si>
  <si>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</si>
  <si>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</si>
  <si>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</si>
  <si>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</si>
  <si>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</si>
  <si>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</si>
  <si>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</si>
  <si>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</si>
  <si>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</si>
  <si>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</si>
  <si>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</si>
  <si>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</si>
  <si>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</si>
  <si>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</si>
  <si>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</si>
  <si>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</si>
  <si>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</si>
  <si>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</si>
  <si>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</si>
  <si>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</si>
  <si>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</si>
  <si>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</si>
  <si>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</si>
  <si>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</si>
  <si>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</si>
  <si>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</si>
  <si>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</si>
  <si>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</si>
  <si>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</si>
  <si>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</si>
  <si>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</si>
  <si>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</si>
  <si>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</si>
  <si>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</si>
  <si>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</si>
  <si>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</si>
  <si>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</si>
  <si>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</si>
  <si>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</si>
  <si>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</si>
  <si>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</si>
  <si>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</si>
  <si>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</si>
  <si>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</si>
  <si>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</si>
  <si>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</si>
  <si>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</si>
  <si>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</si>
  <si>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</si>
  <si>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</si>
  <si>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</si>
  <si>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</si>
  <si>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</si>
  <si>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</si>
  <si>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</si>
  <si>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</si>
  <si>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</si>
  <si>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</si>
  <si>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</si>
  <si>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</si>
  <si>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</si>
  <si>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</si>
  <si>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</si>
  <si>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</si>
  <si>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</si>
  <si>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</si>
  <si>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</si>
  <si>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</si>
  <si>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</si>
  <si>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</si>
  <si>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</si>
  <si>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</si>
  <si>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</si>
  <si>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</si>
  <si>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</si>
  <si>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</si>
  <si>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</si>
  <si>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</si>
  <si>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</si>
  <si>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</si>
  <si>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</si>
  <si>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</si>
  <si>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</si>
  <si>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</si>
  <si>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</si>
  <si>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</si>
  <si>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</si>
  <si>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</si>
  <si>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</si>
  <si>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</si>
  <si>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</si>
  <si>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</si>
  <si>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</si>
  <si>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</si>
  <si>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</si>
  <si>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</si>
  <si>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</si>
  <si>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</si>
  <si>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</si>
  <si>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</si>
  <si>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</si>
  <si>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</si>
  <si>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</si>
  <si>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</si>
  <si>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</si>
  <si>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</si>
  <si>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</si>
  <si>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</si>
  <si>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</si>
  <si>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</si>
  <si>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</si>
  <si>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</si>
  <si>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</si>
  <si>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</si>
  <si>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</si>
  <si>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</si>
  <si>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</si>
  <si>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</si>
  <si>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</si>
  <si>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</si>
  <si>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</si>
  <si>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</si>
  <si>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</si>
  <si>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</si>
  <si>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</si>
  <si>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</si>
  <si>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</si>
  <si>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</si>
  <si>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</si>
  <si>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</si>
  <si>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</si>
  <si>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</si>
  <si>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</si>
  <si>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</si>
  <si>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</si>
  <si>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</si>
  <si>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</si>
  <si>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</si>
  <si>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</si>
  <si>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</si>
  <si>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</si>
  <si>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</si>
  <si>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</si>
  <si>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</si>
  <si>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</si>
  <si>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</si>
  <si>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</si>
  <si>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</si>
  <si>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</si>
  <si>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</si>
  <si>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</si>
  <si>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</si>
  <si>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</si>
  <si>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</si>
  <si>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</si>
  <si>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</si>
  <si>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</si>
  <si>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</si>
  <si>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</si>
  <si>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</si>
  <si>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</si>
  <si>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</si>
  <si>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</si>
  <si>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</si>
  <si>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</si>
  <si>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</si>
  <si>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</si>
  <si>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</si>
  <si>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</si>
  <si>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</si>
  <si>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</si>
  <si>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</si>
  <si>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</si>
  <si>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</si>
  <si>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</si>
  <si>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</si>
  <si>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</si>
  <si>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</si>
  <si>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</si>
  <si>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</si>
  <si>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</si>
  <si>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</si>
  <si>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</si>
  <si>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</si>
  <si>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</si>
  <si>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</si>
  <si>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</si>
  <si>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</si>
  <si>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</si>
  <si>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</si>
  <si>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</si>
  <si>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</si>
  <si>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</si>
  <si>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</si>
  <si>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</si>
  <si>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</si>
  <si>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</si>
  <si>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</si>
  <si>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</si>
  <si>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</si>
  <si>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</si>
  <si>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</si>
  <si>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</si>
  <si>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</si>
  <si>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</si>
  <si>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</si>
  <si>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</si>
  <si>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</si>
  <si>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</si>
  <si>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</si>
  <si>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</si>
  <si>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</si>
  <si>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</si>
  <si>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</si>
  <si>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</si>
  <si>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</si>
  <si>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</si>
  <si>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</si>
  <si>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</si>
  <si>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</si>
  <si>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</si>
  <si>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</si>
  <si>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</si>
  <si>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</si>
  <si>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</si>
  <si>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</si>
  <si>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</si>
  <si>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</si>
  <si>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</si>
  <si>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</si>
  <si>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</si>
  <si>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</si>
  <si>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</si>
  <si>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</si>
  <si>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</si>
  <si>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</si>
  <si>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</si>
  <si>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</si>
  <si>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</si>
  <si>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</si>
  <si>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</si>
  <si>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</si>
  <si>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</si>
  <si>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</si>
  <si>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</si>
  <si>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</si>
  <si>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</si>
  <si>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</si>
  <si>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</si>
  <si>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</si>
  <si>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</si>
  <si>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</si>
  <si>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</si>
  <si>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</si>
  <si>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</si>
  <si>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</si>
  <si>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</si>
  <si>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</si>
  <si>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</si>
  <si>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</si>
  <si>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</si>
  <si>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</si>
  <si>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</si>
  <si>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</si>
  <si>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</si>
  <si>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</si>
  <si>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</si>
  <si>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</si>
  <si>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</si>
  <si>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</si>
  <si>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</si>
  <si>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</si>
  <si>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</si>
  <si>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</si>
  <si>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</si>
  <si>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</si>
  <si>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</si>
  <si>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</si>
  <si>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</si>
  <si>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</si>
  <si>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</si>
  <si>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</si>
  <si>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</si>
  <si>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</si>
  <si>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</si>
  <si>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</si>
  <si>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</si>
  <si>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</si>
  <si>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</si>
  <si>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</si>
  <si>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</si>
  <si>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</si>
  <si>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</si>
  <si>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</si>
  <si>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</si>
  <si>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</si>
  <si>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</si>
  <si>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</si>
  <si>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</si>
  <si>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</si>
  <si>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</si>
  <si>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</si>
  <si>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</si>
  <si>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</si>
  <si>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</si>
  <si>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</si>
  <si>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</si>
  <si>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</si>
  <si>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</si>
  <si>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</si>
  <si>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</si>
  <si>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</si>
  <si>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</si>
  <si>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</si>
  <si>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</si>
  <si>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</si>
  <si>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</si>
  <si>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</si>
  <si>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</si>
  <si>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</si>
  <si>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</si>
  <si>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</si>
  <si>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</si>
  <si>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</si>
  <si>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</si>
  <si>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</si>
  <si>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</si>
  <si>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</si>
  <si>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</si>
  <si>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</si>
  <si>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</si>
  <si>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</si>
  <si>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</si>
  <si>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</si>
  <si>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</si>
  <si>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</si>
  <si>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</si>
  <si>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</si>
  <si>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</si>
  <si>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</si>
  <si>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</si>
  <si>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</si>
  <si>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</si>
  <si>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</si>
  <si>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</si>
  <si>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</si>
  <si>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</si>
  <si>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</si>
  <si>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</si>
  <si>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</si>
  <si>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</si>
  <si>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</si>
  <si>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</si>
  <si>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</si>
  <si>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</si>
  <si>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</si>
  <si>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</si>
  <si>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</si>
  <si>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</si>
  <si>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</si>
  <si>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</si>
  <si>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</si>
  <si>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</si>
  <si>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</si>
  <si>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</si>
  <si>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</si>
  <si>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</si>
  <si>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</si>
  <si>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</si>
  <si>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</si>
  <si>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</si>
  <si>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</si>
  <si>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</si>
  <si>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</si>
  <si>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</si>
  <si>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</si>
  <si>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</si>
  <si>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</si>
  <si>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</si>
  <si>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</si>
  <si>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</si>
  <si>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</si>
  <si>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</si>
  <si>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</si>
  <si>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</si>
  <si>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</si>
  <si>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</si>
  <si>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</si>
  <si>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</si>
  <si>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</si>
  <si>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</si>
  <si>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</si>
  <si>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</si>
  <si>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</si>
  <si>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</si>
  <si>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</si>
  <si>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</si>
  <si>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</si>
  <si>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</si>
  <si>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</si>
  <si>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</si>
  <si>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</si>
  <si>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</si>
  <si>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</si>
  <si>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</si>
  <si>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</si>
  <si>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</si>
  <si>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</si>
  <si>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</si>
  <si>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</si>
  <si>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</si>
  <si>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</si>
  <si>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</si>
  <si>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</si>
  <si>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</si>
  <si>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</si>
  <si>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</si>
  <si>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</si>
  <si>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</si>
  <si>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</si>
  <si>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</si>
  <si>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</si>
  <si>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</si>
  <si>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</si>
  <si>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</si>
  <si>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</si>
  <si>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</si>
  <si>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</si>
  <si>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</si>
  <si>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</si>
  <si>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</si>
  <si>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</si>
  <si>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</si>
  <si>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</si>
  <si>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</si>
  <si>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</si>
  <si>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</si>
  <si>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</si>
  <si>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</si>
  <si>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</si>
  <si>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</si>
  <si>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</si>
  <si>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</si>
  <si>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</si>
  <si>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</si>
  <si>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</si>
  <si>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</si>
  <si>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</si>
  <si>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</si>
  <si>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</si>
  <si>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</si>
  <si>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</si>
  <si>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</si>
  <si>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</si>
  <si>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</si>
  <si>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</si>
  <si>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</si>
  <si>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</si>
  <si>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</si>
  <si>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</si>
  <si>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</si>
  <si>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</si>
  <si>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</si>
  <si>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</si>
  <si>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</si>
  <si>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</si>
  <si>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</si>
  <si>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</si>
  <si>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</si>
  <si>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</si>
  <si>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</si>
  <si>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</si>
  <si>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</si>
  <si>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</si>
  <si>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</si>
  <si>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</si>
  <si>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</si>
  <si>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</si>
  <si>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</si>
  <si>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</si>
  <si>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</si>
  <si>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</si>
  <si>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</si>
  <si>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</si>
  <si>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</si>
  <si>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</si>
  <si>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</si>
  <si>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</si>
  <si>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</si>
  <si>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</si>
  <si>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</si>
  <si>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</si>
  <si>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</si>
  <si>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</si>
  <si>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</si>
  <si>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</si>
  <si>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</si>
  <si>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</si>
  <si>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</si>
  <si>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</si>
  <si>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</si>
  <si>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</si>
  <si>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</si>
  <si>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</si>
  <si>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</si>
  <si>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</si>
  <si>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</si>
  <si>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</si>
  <si>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</si>
  <si>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</si>
  <si>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</si>
  <si>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</si>
  <si>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</si>
  <si>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</si>
  <si>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</si>
  <si>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</si>
  <si>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</si>
  <si>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</si>
  <si>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</si>
  <si>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</si>
  <si>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</si>
  <si>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</si>
  <si>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</si>
  <si>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</si>
  <si>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</si>
  <si>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</si>
  <si>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</si>
  <si>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</si>
  <si>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</si>
  <si>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</si>
  <si>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</si>
  <si>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</si>
  <si>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</si>
  <si>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</si>
  <si>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</si>
  <si>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</si>
  <si>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</si>
  <si>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</si>
  <si>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</si>
  <si>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</si>
  <si>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</si>
  <si>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</si>
  <si>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</si>
  <si>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</si>
  <si>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</si>
  <si>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</si>
  <si>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</si>
  <si>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</si>
  <si>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</si>
  <si>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</si>
  <si>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</si>
  <si>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</si>
  <si>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</si>
  <si>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</si>
  <si>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</si>
  <si>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</si>
  <si>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</si>
  <si>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</si>
  <si>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</si>
  <si>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</si>
  <si>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</si>
  <si>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</si>
  <si>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</si>
  <si>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</si>
  <si>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</si>
  <si>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</si>
  <si>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</si>
  <si>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</si>
  <si>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</si>
  <si>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</si>
  <si>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</si>
  <si>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</si>
  <si>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</si>
  <si>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</si>
  <si>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</si>
  <si>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</si>
  <si>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</si>
  <si>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</si>
  <si>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</si>
  <si>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</si>
  <si>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</si>
  <si>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</si>
  <si>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</si>
  <si>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</si>
  <si>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</si>
  <si>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</si>
  <si>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</si>
  <si>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</si>
  <si>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</si>
  <si>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</si>
  <si>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</si>
  <si>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</si>
  <si>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</si>
  <si>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</si>
  <si>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</si>
  <si>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</si>
  <si>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</si>
  <si>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</si>
  <si>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</si>
  <si>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</si>
  <si>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</si>
  <si>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</si>
  <si>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</si>
  <si>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</si>
  <si>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</si>
  <si>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</si>
  <si>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</si>
  <si>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</si>
  <si>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</si>
  <si>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</si>
  <si>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</si>
  <si>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</si>
  <si>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</si>
  <si>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</si>
  <si>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</si>
  <si>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</si>
  <si>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</si>
  <si>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</si>
  <si>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</si>
  <si>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</si>
  <si>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</si>
  <si>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</si>
  <si>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</si>
  <si>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</si>
  <si>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</si>
  <si>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</si>
  <si>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</si>
  <si>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</si>
  <si>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</si>
  <si>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</si>
  <si>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</si>
  <si>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</si>
  <si>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</si>
  <si>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</si>
  <si>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</si>
  <si>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</si>
  <si>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</si>
  <si>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</si>
  <si>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</si>
  <si>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</si>
  <si>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</si>
  <si>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</si>
  <si>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</si>
  <si>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</si>
  <si>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</si>
  <si>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</si>
  <si>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</si>
  <si>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</si>
  <si>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</si>
  <si>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</si>
  <si>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</si>
  <si>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</si>
  <si>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</si>
  <si>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</si>
  <si>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</si>
  <si>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</si>
  <si>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</si>
  <si>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</si>
  <si>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</si>
  <si>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</si>
  <si>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</si>
  <si>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</si>
  <si>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</si>
  <si>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</si>
  <si>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</si>
  <si>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</si>
  <si>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</si>
  <si>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</si>
  <si>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</si>
  <si>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</si>
  <si>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</si>
  <si>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</si>
  <si>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</si>
  <si>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</si>
  <si>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</si>
  <si>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</si>
  <si>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</si>
  <si>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</si>
  <si>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</si>
  <si>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</si>
  <si>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</si>
  <si>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</si>
  <si>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</si>
  <si>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</si>
  <si>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</si>
  <si>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</si>
  <si>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</si>
  <si>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</si>
  <si>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</si>
  <si>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</si>
  <si>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</si>
  <si>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</si>
  <si>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</si>
  <si>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</si>
  <si>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</si>
  <si>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</si>
  <si>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</si>
  <si>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</si>
  <si>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</si>
  <si>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</si>
  <si>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</si>
  <si>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</si>
  <si>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</si>
  <si>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</si>
  <si>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</si>
  <si>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</si>
  <si>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</si>
  <si>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</si>
  <si>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</si>
  <si>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</si>
  <si>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</si>
  <si>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</si>
  <si>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</si>
  <si>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</si>
  <si>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</si>
  <si>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</si>
  <si>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</si>
  <si>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</si>
  <si>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</si>
  <si>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</si>
  <si>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</si>
  <si>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</si>
  <si>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</si>
  <si>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</si>
  <si>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</si>
  <si>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</si>
  <si>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</si>
  <si>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</si>
  <si>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</si>
  <si>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</si>
  <si>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</si>
  <si>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</si>
  <si>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</si>
  <si>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</si>
  <si>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</si>
  <si>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</si>
  <si>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</si>
  <si>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</si>
  <si>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</si>
  <si>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</si>
  <si>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</si>
  <si>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</si>
  <si>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</si>
  <si>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</si>
  <si>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</si>
  <si>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</si>
  <si>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</si>
  <si>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</si>
  <si>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</si>
  <si>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</si>
  <si>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</si>
  <si>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</si>
  <si>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</si>
  <si>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</si>
  <si>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</si>
  <si>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</si>
  <si>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</si>
  <si>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</si>
  <si>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</si>
  <si>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</si>
  <si>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</si>
  <si>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</si>
  <si>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</si>
  <si>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</si>
  <si>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</si>
  <si>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</si>
  <si>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</si>
  <si>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</si>
  <si>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</si>
  <si>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</si>
  <si>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</si>
  <si>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</si>
  <si>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</si>
  <si>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</si>
  <si>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</si>
  <si>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</si>
  <si>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</si>
  <si>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</si>
  <si>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</si>
  <si>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</si>
  <si>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</si>
  <si>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</si>
  <si>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</si>
  <si>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</si>
  <si>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</si>
  <si>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</si>
  <si>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</si>
  <si>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</si>
  <si>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</si>
  <si>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</si>
  <si>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</si>
  <si>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</si>
  <si>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</si>
  <si>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</si>
  <si>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</si>
  <si>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</si>
  <si>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</si>
  <si>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</si>
  <si>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</si>
  <si>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</si>
  <si>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</si>
  <si>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</si>
  <si>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</si>
  <si>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</si>
  <si>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</si>
  <si>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</si>
  <si>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</si>
  <si>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</si>
  <si>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</si>
  <si>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</si>
  <si>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</si>
  <si>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</si>
  <si>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</si>
  <si>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</si>
  <si>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</si>
  <si>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</si>
  <si>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</si>
  <si>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</si>
  <si>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</si>
  <si>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</si>
  <si>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</si>
  <si>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</si>
  <si>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</si>
  <si>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</si>
  <si>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</si>
  <si>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</si>
  <si>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</si>
  <si>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</si>
  <si>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</si>
  <si>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</si>
  <si>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</si>
  <si>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</si>
  <si>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</si>
  <si>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</si>
  <si>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</si>
  <si>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</si>
  <si>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</si>
  <si>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</si>
  <si>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</si>
  <si>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</si>
  <si>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</si>
  <si>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</si>
  <si>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</si>
  <si>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</si>
  <si>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</si>
  <si>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</si>
  <si>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</si>
  <si>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</si>
  <si>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</si>
  <si>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</si>
  <si>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</si>
  <si>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</si>
  <si>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</si>
  <si>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</si>
  <si>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</si>
  <si>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</si>
  <si>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</si>
  <si>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</si>
  <si>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</si>
  <si>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</si>
  <si>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</si>
  <si>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</si>
  <si>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</si>
  <si>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</si>
  <si>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</si>
  <si>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</si>
  <si>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</si>
  <si>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</si>
  <si>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</si>
  <si>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</si>
  <si>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</si>
  <si>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</si>
  <si>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</si>
  <si>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</si>
  <si>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</si>
  <si>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</si>
  <si>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</si>
  <si>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</si>
  <si>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</si>
  <si>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</si>
  <si>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</si>
  <si>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</si>
  <si>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</si>
  <si>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</si>
  <si>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</si>
  <si>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</si>
  <si>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</si>
  <si>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</si>
  <si>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</si>
  <si>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</si>
  <si>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</si>
  <si>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</si>
  <si>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</si>
  <si>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</si>
  <si>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</si>
  <si>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</si>
  <si>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</si>
  <si>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</si>
  <si>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</si>
  <si>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</si>
  <si>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</si>
  <si>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</si>
  <si>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</si>
  <si>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</si>
  <si>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</si>
  <si>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</si>
  <si>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</si>
  <si>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</si>
  <si>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</si>
  <si>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</si>
  <si>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</si>
  <si>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</si>
  <si>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</si>
  <si>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</si>
  <si>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</si>
  <si>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</si>
  <si>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</si>
  <si>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</si>
  <si>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</si>
  <si>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</si>
  <si>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</si>
  <si>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</si>
  <si>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</si>
  <si>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</si>
  <si>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</si>
  <si>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</si>
  <si>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</si>
  <si>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</si>
  <si>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</si>
  <si>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</si>
  <si>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</si>
  <si>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</si>
  <si>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</si>
  <si>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</si>
  <si>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</si>
  <si>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</si>
  <si>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</si>
  <si>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</si>
  <si>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</si>
  <si>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</si>
  <si>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</si>
  <si>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</si>
  <si>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</si>
  <si>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</si>
  <si>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</si>
  <si>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</si>
  <si>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</si>
  <si>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</si>
  <si>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</si>
  <si>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</si>
  <si>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</si>
  <si>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</si>
  <si>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</si>
  <si>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</si>
  <si>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</si>
  <si>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</si>
  <si>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</si>
  <si>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</si>
  <si>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</si>
  <si>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</si>
  <si>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</si>
  <si>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</si>
  <si>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</si>
  <si>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</si>
  <si>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</si>
  <si>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</si>
  <si>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</si>
  <si>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</si>
  <si>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</si>
  <si>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</si>
  <si>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</si>
  <si>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</si>
  <si>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</si>
  <si>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</si>
  <si>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</si>
  <si>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</si>
  <si>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</si>
  <si>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</si>
  <si>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</si>
  <si>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</si>
  <si>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</si>
  <si>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</si>
  <si>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</si>
  <si>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</si>
  <si>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</si>
  <si>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</si>
  <si>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</si>
  <si>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</si>
  <si>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</si>
  <si>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</si>
  <si>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</si>
  <si>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</si>
  <si>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</si>
  <si>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</si>
  <si>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</si>
  <si>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</si>
  <si>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</si>
  <si>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</si>
  <si>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</si>
  <si>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</si>
  <si>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</si>
  <si>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</si>
  <si>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</si>
  <si>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</si>
  <si>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</si>
  <si>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</si>
  <si>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</si>
  <si>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</si>
  <si>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</si>
  <si>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</si>
  <si>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</si>
  <si>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</si>
  <si>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</si>
  <si>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</si>
  <si>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</si>
  <si>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</si>
  <si>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</si>
  <si>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</si>
  <si>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</si>
  <si>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</si>
  <si>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</si>
  <si>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</si>
  <si>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</si>
  <si>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</si>
  <si>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</si>
  <si>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</si>
  <si>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</si>
  <si>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</si>
  <si>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</si>
  <si>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</si>
  <si>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</si>
  <si>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</si>
  <si>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</si>
  <si>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</si>
  <si>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</si>
  <si>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</si>
  <si>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</si>
  <si>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</si>
  <si>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</si>
  <si>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</si>
  <si>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</si>
  <si>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</si>
  <si>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</si>
  <si>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</si>
  <si>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</si>
  <si>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</si>
  <si>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</si>
  <si>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</si>
  <si>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</si>
  <si>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</si>
  <si>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</si>
  <si>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</si>
  <si>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</si>
  <si>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</si>
  <si>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</si>
  <si>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</si>
  <si>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</si>
  <si>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</si>
  <si>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</si>
  <si>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</si>
  <si>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</si>
  <si>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</si>
  <si>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</si>
  <si>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</si>
  <si>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</si>
  <si>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</si>
  <si>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</si>
  <si>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</si>
  <si>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</si>
  <si>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</si>
  <si>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</si>
  <si>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</si>
  <si>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</si>
  <si>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</si>
  <si>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</si>
  <si>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</si>
  <si>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</si>
  <si>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</si>
  <si>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</si>
  <si>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</si>
  <si>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</si>
  <si>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</si>
  <si>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</si>
  <si>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</si>
  <si>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</si>
  <si>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</si>
  <si>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</si>
  <si>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</si>
  <si>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</si>
  <si>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</si>
  <si>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</si>
  <si>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</si>
  <si>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</si>
  <si>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</si>
  <si>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</si>
  <si>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</si>
  <si>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</si>
  <si>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</si>
  <si>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</si>
  <si>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</si>
  <si>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</si>
  <si>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</si>
  <si>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</si>
  <si>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</si>
  <si>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</si>
  <si>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</si>
  <si>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</si>
  <si>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</si>
  <si>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</si>
  <si>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</si>
  <si>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</si>
  <si>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</si>
  <si>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</si>
  <si>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</si>
  <si>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</si>
  <si>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</si>
  <si>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</si>
  <si>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</si>
  <si>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</si>
  <si>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</si>
  <si>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</si>
  <si>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</si>
  <si>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</si>
  <si>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</si>
  <si>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</si>
  <si>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</si>
  <si>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</si>
  <si>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</si>
  <si>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</si>
  <si>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</si>
  <si>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</si>
  <si>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</si>
  <si>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</si>
  <si>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</si>
  <si>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</si>
  <si>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</si>
  <si>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</si>
  <si>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</si>
  <si>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</si>
  <si>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</si>
  <si>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</si>
  <si>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</si>
  <si>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</si>
  <si>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</si>
  <si>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</si>
  <si>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</si>
  <si>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</si>
  <si>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</si>
  <si>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</si>
  <si>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</si>
  <si>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</si>
  <si>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</si>
  <si>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</si>
  <si>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</si>
  <si>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</si>
  <si>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</si>
  <si>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</si>
  <si>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</si>
  <si>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</si>
  <si>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</si>
  <si>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</si>
  <si>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</si>
  <si>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</si>
  <si>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</si>
  <si>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</si>
  <si>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</si>
  <si>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</si>
  <si>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</si>
  <si>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</si>
  <si>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</si>
  <si>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</si>
  <si>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</si>
  <si>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</si>
  <si>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</si>
  <si>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</si>
  <si>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</si>
  <si>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</si>
  <si>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</si>
  <si>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</si>
  <si>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</si>
  <si>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</si>
  <si>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</si>
  <si>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</si>
  <si>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</si>
  <si>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</si>
  <si>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</si>
  <si>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</si>
  <si>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</si>
  <si>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</si>
  <si>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</si>
  <si>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</si>
  <si>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</si>
  <si>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</si>
  <si>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</si>
  <si>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</si>
  <si>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</si>
  <si>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</si>
  <si>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</si>
  <si>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</si>
  <si>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</si>
  <si>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</si>
  <si>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</si>
  <si>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</si>
  <si>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</si>
  <si>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</si>
  <si>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</si>
  <si>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</si>
  <si>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</si>
  <si>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</si>
  <si>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</si>
  <si>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</si>
  <si>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</si>
  <si>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</si>
  <si>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</si>
  <si>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</si>
  <si>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</si>
  <si>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</si>
  <si>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</si>
  <si>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</si>
  <si>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</si>
  <si>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</si>
  <si>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</si>
  <si>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</si>
  <si>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</si>
  <si>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</si>
  <si>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</si>
  <si>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</si>
  <si>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</si>
  <si>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</si>
  <si>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</si>
  <si>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</si>
  <si>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</si>
  <si>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</si>
  <si>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</si>
  <si>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</si>
  <si>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</si>
  <si>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</si>
  <si>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</si>
  <si>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</si>
  <si>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</si>
  <si>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</si>
  <si>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</si>
  <si>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</si>
  <si>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</si>
  <si>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</si>
  <si>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</si>
  <si>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</si>
  <si>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</si>
  <si>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</si>
  <si>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</si>
  <si>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</si>
  <si>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</si>
  <si>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</si>
  <si>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</si>
  <si>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</si>
  <si>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</si>
  <si>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</si>
  <si>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</si>
  <si>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</si>
  <si>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</si>
  <si>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</si>
  <si>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</si>
  <si>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</si>
  <si>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</si>
  <si>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</si>
  <si>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</si>
  <si>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</si>
  <si>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</si>
  <si>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</si>
  <si>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</si>
  <si>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</si>
  <si>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</si>
  <si>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</si>
  <si>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</si>
  <si>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</si>
  <si>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</si>
  <si>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</si>
  <si>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</si>
  <si>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</si>
  <si>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</si>
  <si>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</si>
  <si>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</si>
  <si>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</si>
  <si>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</si>
  <si>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</si>
  <si>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</si>
  <si>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</si>
  <si>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</si>
  <si>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</si>
  <si>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</si>
  <si>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</si>
  <si>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</si>
  <si>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</si>
  <si>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</si>
  <si>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</si>
  <si>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</si>
  <si>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</si>
  <si>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</si>
  <si>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</si>
  <si>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</si>
  <si>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</si>
  <si>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</si>
  <si>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</si>
  <si>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</si>
  <si>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</si>
  <si>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</si>
  <si>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</si>
  <si>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</si>
  <si>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</si>
  <si>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</si>
  <si>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</si>
  <si>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</si>
  <si>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</si>
  <si>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</si>
  <si>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</si>
  <si>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</si>
  <si>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</si>
  <si>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</si>
  <si>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</si>
  <si>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</si>
  <si>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</si>
  <si>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</si>
  <si>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</si>
  <si>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</si>
  <si>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</si>
  <si>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</si>
  <si>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</si>
  <si>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</si>
  <si>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</si>
  <si>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</si>
  <si>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</si>
  <si>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</si>
  <si>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</si>
  <si>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</si>
  <si>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</si>
  <si>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</si>
  <si>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</si>
  <si>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</si>
  <si>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</si>
  <si>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</si>
  <si>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</si>
  <si>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</si>
  <si>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</si>
  <si>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</si>
  <si>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</si>
  <si>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</si>
  <si>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</si>
  <si>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</si>
  <si>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</si>
  <si>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</si>
  <si>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</si>
  <si>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</si>
  <si>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</si>
  <si>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</si>
  <si>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</si>
  <si>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</si>
  <si>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</si>
  <si>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</si>
  <si>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</si>
  <si>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</si>
  <si>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</si>
  <si>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</si>
  <si>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</si>
  <si>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</si>
  <si>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</si>
  <si>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</si>
  <si>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</si>
  <si>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</si>
  <si>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</si>
  <si>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</si>
  <si>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</si>
  <si>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</si>
  <si>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</si>
  <si>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</si>
  <si>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</si>
  <si>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</si>
  <si>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</si>
  <si>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</si>
  <si>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</si>
  <si>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</si>
  <si>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</si>
  <si>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</si>
  <si>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</si>
  <si>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</si>
  <si>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</si>
  <si>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</si>
  <si>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</si>
  <si>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</si>
  <si>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</si>
  <si>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</si>
  <si>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</si>
  <si>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</si>
  <si>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</si>
  <si>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</si>
  <si>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</si>
  <si>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</si>
  <si>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</si>
  <si>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</si>
  <si>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</si>
  <si>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</si>
  <si>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</si>
  <si>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</si>
  <si>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</si>
  <si>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</si>
  <si>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</si>
  <si>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</si>
  <si>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</si>
  <si>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</si>
  <si>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</si>
  <si>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</si>
  <si>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</si>
  <si>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</si>
  <si>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</si>
  <si>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</si>
  <si>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</si>
  <si>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</si>
  <si>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</si>
  <si>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</si>
  <si>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</si>
  <si>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</si>
  <si>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</si>
  <si>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</si>
  <si>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</si>
  <si>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</si>
  <si>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</si>
  <si>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</si>
  <si>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</si>
  <si>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</si>
  <si>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</si>
  <si>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</si>
  <si>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</si>
  <si>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</si>
  <si>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</si>
  <si>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</si>
  <si>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</si>
  <si>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</si>
  <si>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</si>
  <si>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</si>
  <si>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</si>
  <si>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</si>
  <si>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</si>
  <si>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</si>
  <si>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</si>
  <si>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</si>
  <si>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</si>
  <si>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</si>
  <si>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</si>
  <si>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</si>
  <si>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</si>
  <si>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</si>
  <si>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</si>
  <si>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</si>
  <si>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</si>
  <si>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</si>
  <si>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</si>
  <si>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</si>
  <si>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</si>
  <si>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</si>
  <si>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</si>
  <si>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</si>
  <si>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</si>
  <si>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</si>
  <si>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</si>
  <si>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</si>
  <si>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</si>
  <si>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</si>
  <si>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</si>
  <si>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</si>
  <si>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</si>
  <si>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</si>
  <si>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</si>
  <si>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</si>
  <si>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</si>
  <si>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</si>
  <si>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</si>
  <si>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</si>
  <si>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</si>
  <si>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</si>
  <si>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</si>
  <si>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</si>
  <si>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</si>
  <si>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</si>
  <si>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</si>
  <si>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</si>
  <si>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</si>
  <si>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</si>
  <si>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</si>
  <si>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</si>
  <si>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</si>
  <si>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</si>
  <si>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</si>
  <si>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</si>
  <si>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</si>
  <si>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</si>
  <si>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</si>
  <si>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</si>
  <si>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</si>
  <si>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</si>
  <si>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</si>
  <si>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</si>
  <si>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</si>
  <si>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</si>
  <si>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</si>
  <si>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</si>
  <si>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</si>
  <si>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</si>
  <si>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</si>
  <si>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</si>
  <si>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</si>
  <si>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</si>
  <si>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</si>
  <si>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</si>
  <si>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</si>
  <si>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</si>
  <si>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</si>
  <si>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</si>
  <si>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</si>
  <si>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</si>
  <si>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</si>
  <si>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</si>
  <si>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</si>
  <si>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</si>
  <si>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</si>
  <si>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</si>
  <si>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</si>
  <si>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</si>
  <si>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</si>
  <si>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</si>
  <si>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</si>
  <si>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</si>
  <si>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</si>
  <si>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</si>
  <si>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</si>
  <si>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</si>
  <si>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</si>
  <si>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</si>
  <si>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</si>
  <si>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</si>
  <si>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</si>
  <si>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</si>
  <si>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</si>
  <si>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</si>
  <si>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</si>
  <si>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</si>
  <si>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</si>
  <si>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</si>
  <si>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</si>
  <si>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</si>
  <si>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</si>
  <si>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</si>
  <si>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</si>
  <si>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</si>
  <si>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</si>
  <si>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</si>
  <si>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</si>
  <si>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</si>
  <si>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</si>
  <si>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</si>
  <si>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</si>
  <si>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</si>
  <si>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</si>
  <si>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</si>
  <si>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</si>
  <si>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</si>
  <si>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</si>
  <si>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</si>
  <si>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</si>
  <si>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</si>
  <si>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</si>
  <si>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</si>
  <si>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</si>
  <si>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</si>
  <si>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</si>
  <si>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</si>
  <si>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</si>
  <si>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</si>
  <si>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</si>
  <si>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</si>
  <si>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</si>
  <si>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</si>
  <si>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</si>
  <si>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</si>
  <si>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</si>
  <si>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</si>
  <si>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</si>
  <si>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</si>
  <si>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</si>
  <si>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</si>
  <si>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</si>
  <si>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</si>
  <si>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</si>
  <si>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</si>
  <si>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</si>
  <si>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</si>
  <si>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</si>
  <si>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</si>
  <si>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</si>
  <si>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</si>
  <si>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</si>
  <si>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</si>
  <si>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</si>
  <si>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</si>
  <si>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</si>
  <si>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</si>
  <si>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</si>
  <si>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</si>
  <si>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</si>
  <si>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</si>
  <si>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</si>
  <si>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</si>
  <si>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</si>
  <si>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</si>
  <si>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</si>
  <si>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</si>
  <si>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</si>
  <si>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</si>
  <si>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</si>
  <si>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</si>
  <si>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</si>
  <si>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</si>
  <si>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</si>
  <si>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</si>
  <si>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</si>
  <si>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</si>
  <si>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</si>
  <si>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</si>
  <si>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</si>
  <si>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</si>
  <si>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</si>
  <si>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</si>
  <si>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</si>
  <si>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</si>
  <si>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</si>
  <si>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</si>
  <si>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</si>
  <si>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</si>
  <si>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</si>
  <si>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</si>
  <si>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</si>
  <si>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</si>
  <si>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</si>
  <si>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</si>
  <si>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</si>
  <si>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</si>
  <si>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</si>
  <si>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</si>
  <si>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</si>
  <si>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</si>
  <si>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</si>
  <si>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</si>
  <si>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</si>
  <si>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</si>
  <si>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</si>
  <si>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</si>
  <si>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</si>
  <si>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</si>
  <si>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</si>
  <si>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</si>
  <si>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</si>
  <si>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</si>
  <si>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</si>
  <si>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</si>
  <si>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</si>
  <si>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</si>
  <si>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</si>
  <si>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</si>
  <si>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</si>
  <si>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</si>
  <si>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</si>
  <si>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</si>
  <si>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</si>
  <si>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</si>
  <si>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</si>
  <si>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</si>
  <si>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</si>
  <si>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</si>
  <si>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</si>
  <si>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</si>
  <si>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</si>
  <si>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</si>
  <si>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</si>
  <si>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</si>
  <si>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</si>
  <si>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</si>
  <si>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</si>
  <si>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</si>
  <si>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</si>
  <si>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</si>
  <si>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</si>
  <si>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</si>
  <si>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</si>
  <si>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</si>
  <si>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</si>
  <si>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</si>
  <si>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</si>
  <si>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</si>
  <si>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</si>
  <si>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</si>
  <si>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</si>
  <si>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</si>
  <si>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</si>
  <si>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</si>
  <si>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</si>
  <si>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</si>
  <si>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</si>
  <si>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</si>
  <si>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</si>
  <si>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</si>
  <si>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</si>
  <si>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</si>
  <si>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</si>
  <si>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</si>
  <si>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</si>
  <si>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</si>
  <si>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</si>
  <si>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</si>
  <si>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</si>
  <si>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</si>
  <si>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</si>
  <si>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</si>
  <si>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</si>
  <si>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</si>
  <si>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</si>
  <si>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</si>
  <si>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</si>
  <si>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</si>
  <si>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</si>
  <si>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</si>
  <si>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</si>
  <si>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</si>
  <si>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</si>
  <si>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</si>
  <si>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</si>
  <si>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</si>
  <si>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</si>
  <si>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</si>
  <si>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</si>
  <si>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</si>
  <si>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</si>
  <si>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</si>
  <si>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</si>
  <si>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</si>
  <si>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</si>
  <si>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</si>
  <si>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</si>
  <si>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</si>
  <si>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</si>
  <si>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</si>
  <si>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</si>
  <si>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</si>
  <si>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</si>
  <si>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</si>
  <si>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</si>
  <si>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</si>
  <si>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</si>
  <si>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</si>
  <si>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</si>
  <si>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</si>
  <si>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</si>
  <si>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</si>
  <si>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</si>
  <si>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</si>
  <si>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</si>
  <si>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</si>
  <si>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</si>
  <si>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</si>
  <si>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</si>
  <si>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</si>
  <si>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</si>
  <si>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</si>
  <si>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</si>
  <si>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</si>
  <si>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</si>
  <si>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</si>
  <si>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</si>
  <si>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</si>
  <si>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</si>
  <si>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</si>
  <si>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</si>
  <si>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</si>
  <si>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</si>
  <si>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</si>
  <si>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</si>
  <si>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</si>
  <si>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</si>
  <si>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</si>
  <si>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</si>
  <si>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</si>
  <si>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</si>
  <si>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</si>
  <si>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</si>
  <si>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</si>
  <si>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</si>
  <si>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</si>
  <si>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</si>
  <si>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</si>
  <si>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</si>
  <si>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</si>
  <si>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</si>
  <si>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</si>
  <si>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</si>
  <si>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</si>
  <si>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</si>
  <si>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</si>
  <si>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</si>
  <si>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</si>
  <si>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</si>
  <si>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</si>
  <si>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</si>
  <si>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</si>
  <si>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</si>
  <si>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</si>
  <si>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</si>
  <si>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</si>
  <si>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</si>
  <si>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</si>
  <si>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</si>
  <si>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</si>
  <si>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</si>
  <si>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</si>
  <si>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</si>
  <si>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</si>
  <si>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</si>
  <si>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</si>
  <si>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</si>
  <si>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</si>
  <si>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</si>
  <si>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</si>
  <si>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</si>
  <si>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</si>
  <si>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</si>
  <si>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</si>
  <si>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</si>
  <si>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</si>
  <si>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</si>
  <si>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</si>
  <si>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</si>
  <si>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</si>
  <si>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</si>
  <si>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</si>
  <si>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</si>
  <si>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</si>
  <si>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</si>
  <si>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</si>
  <si>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</si>
  <si>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</si>
  <si>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</si>
  <si>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</si>
  <si>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</si>
  <si>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</si>
  <si>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</si>
  <si>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</si>
  <si>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</si>
  <si>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</si>
  <si>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</si>
  <si>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</si>
  <si>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</si>
  <si>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</si>
  <si>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</si>
  <si>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</si>
  <si>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</si>
  <si>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</si>
  <si>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</si>
  <si>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</si>
  <si>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</si>
  <si>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</si>
  <si>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</si>
  <si>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</si>
  <si>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</si>
  <si>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</si>
  <si>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</si>
  <si>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</si>
  <si>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</si>
  <si>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</si>
  <si>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</si>
  <si>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</si>
  <si>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</si>
  <si>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</si>
  <si>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</si>
  <si>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</si>
  <si>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</si>
  <si>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</si>
  <si>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</si>
  <si>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</si>
  <si>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</si>
  <si>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</si>
  <si>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</si>
  <si>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</si>
  <si>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</si>
  <si>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</si>
  <si>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</si>
  <si>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</si>
  <si>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</si>
  <si>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</si>
  <si>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</si>
  <si>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</si>
  <si>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</si>
  <si>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</si>
  <si>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</si>
  <si>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</si>
  <si>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</si>
  <si>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</si>
  <si>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</si>
  <si>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</si>
  <si>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</si>
  <si>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</si>
  <si>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</si>
  <si>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</si>
  <si>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</si>
  <si>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</si>
  <si>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</si>
  <si>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</si>
  <si>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</si>
  <si>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</si>
  <si>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</si>
  <si>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</si>
  <si>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</si>
  <si>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</si>
  <si>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</si>
  <si>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</si>
  <si>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</si>
  <si>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</si>
  <si>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</si>
  <si>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</si>
  <si>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</si>
  <si>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</si>
  <si>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</si>
  <si>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</si>
  <si>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</si>
  <si>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</si>
  <si>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</si>
  <si>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</si>
  <si>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</si>
  <si>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</si>
  <si>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</si>
  <si>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</si>
  <si>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</si>
  <si>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</si>
  <si>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</si>
  <si>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</si>
  <si>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</si>
  <si>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</si>
  <si>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</si>
  <si>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</si>
  <si>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</si>
  <si>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</si>
  <si>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</si>
  <si>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</si>
  <si>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</si>
  <si>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</si>
  <si>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</si>
  <si>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</si>
  <si>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</si>
  <si>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</si>
  <si>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</si>
  <si>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</si>
  <si>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</si>
  <si>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</si>
  <si>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</si>
  <si>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</si>
  <si>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</si>
  <si>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</si>
  <si>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</si>
  <si>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</si>
  <si>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</si>
  <si>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</si>
  <si>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</si>
  <si>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</si>
  <si>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</si>
  <si>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</si>
  <si>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</si>
  <si>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</si>
  <si>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</si>
  <si>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</si>
  <si>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</si>
  <si>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</si>
  <si>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</si>
  <si>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</si>
  <si>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</si>
  <si>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</si>
  <si>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</si>
  <si>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</si>
  <si>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</si>
  <si>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</si>
  <si>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</si>
  <si>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</si>
  <si>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</si>
  <si>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</si>
  <si>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</si>
  <si>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</si>
  <si>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</si>
  <si>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</si>
  <si>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</si>
  <si>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</si>
  <si>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</si>
  <si>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</si>
  <si>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</si>
  <si>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</si>
  <si>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</si>
  <si>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</si>
  <si>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</si>
  <si>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</si>
  <si>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</si>
  <si>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</si>
  <si>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</si>
  <si>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</si>
  <si>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</si>
  <si>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</si>
  <si>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</si>
  <si>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</si>
  <si>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</si>
  <si>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</si>
  <si>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</si>
  <si>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</si>
  <si>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</si>
  <si>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</si>
  <si>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</si>
  <si>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</si>
  <si>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</si>
  <si>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</si>
  <si>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</si>
  <si>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</si>
  <si>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</si>
  <si>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</si>
  <si>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</si>
  <si>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</si>
  <si>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</si>
  <si>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</si>
  <si>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</si>
  <si>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</si>
  <si>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</si>
  <si>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</si>
  <si>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</si>
  <si>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</si>
  <si>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</si>
  <si>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</si>
  <si>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</si>
  <si>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</si>
  <si>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</si>
  <si>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</si>
  <si>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</si>
  <si>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</si>
  <si>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</si>
  <si>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</si>
  <si>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</si>
  <si>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</si>
  <si>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</si>
  <si>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</si>
  <si>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</si>
  <si>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</si>
  <si>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</si>
  <si>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</si>
  <si>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</si>
  <si>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</si>
  <si>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</si>
  <si>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</si>
  <si>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</si>
  <si>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</si>
  <si>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</si>
  <si>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</si>
  <si>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</si>
  <si>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</si>
  <si>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</si>
  <si>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</si>
  <si>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</si>
  <si>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</si>
  <si>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</si>
  <si>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</si>
  <si>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</si>
  <si>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</si>
  <si>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</si>
  <si>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</si>
  <si>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</si>
  <si>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</si>
  <si>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</si>
  <si>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</si>
  <si>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</si>
  <si>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</si>
  <si>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</si>
  <si>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</si>
  <si>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</si>
  <si>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</si>
  <si>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</si>
  <si>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</si>
  <si>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</si>
  <si>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</si>
  <si>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</si>
  <si>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</si>
  <si>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</si>
  <si>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</si>
  <si>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</si>
  <si>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</si>
  <si>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</si>
  <si>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</si>
  <si>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</si>
  <si>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</si>
  <si>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</si>
  <si>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</si>
  <si>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</si>
  <si>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</si>
  <si>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</si>
  <si>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</si>
  <si>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</si>
  <si>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</si>
  <si>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</si>
  <si>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</si>
  <si>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</si>
  <si>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</si>
  <si>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</si>
  <si>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</si>
  <si>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</si>
  <si>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</si>
  <si>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</si>
  <si>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</si>
  <si>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</si>
  <si>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</si>
  <si>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</si>
  <si>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</si>
  <si>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</si>
  <si>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</si>
  <si>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</si>
  <si>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</si>
  <si>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</si>
  <si>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</si>
  <si>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</si>
  <si>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</si>
  <si>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</si>
  <si>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</si>
  <si>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</si>
  <si>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</si>
  <si>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</si>
  <si>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</si>
  <si>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</si>
  <si>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</si>
  <si>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</si>
  <si>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</si>
  <si>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</si>
  <si>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</si>
  <si>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</si>
  <si>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</si>
  <si>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</si>
  <si>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</si>
  <si>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</si>
  <si>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</si>
  <si>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</si>
  <si>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</si>
  <si>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</si>
  <si>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</si>
  <si>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</si>
  <si>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</si>
  <si>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</si>
  <si>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</si>
  <si>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</si>
  <si>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</si>
  <si>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</si>
  <si>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</si>
  <si>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</si>
  <si>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</si>
  <si>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</si>
  <si>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</si>
  <si>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</si>
  <si>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</si>
  <si>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</si>
  <si>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</si>
  <si>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</si>
  <si>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</si>
  <si>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</si>
  <si>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</si>
  <si>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</si>
  <si>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</si>
  <si>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</si>
  <si>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</si>
  <si>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</si>
  <si>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</si>
  <si>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</si>
  <si>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</si>
  <si>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</si>
  <si>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</si>
  <si>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</si>
  <si>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</si>
  <si>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</si>
  <si>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</si>
  <si>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</si>
  <si>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</si>
  <si>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</si>
  <si>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</si>
  <si>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</si>
  <si>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</si>
  <si>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</si>
  <si>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</si>
  <si>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</si>
  <si>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</si>
  <si>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</si>
  <si>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</si>
  <si>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</si>
  <si>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</si>
  <si>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</si>
  <si>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</si>
  <si>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</si>
  <si>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</si>
  <si>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</si>
  <si>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</si>
  <si>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</si>
  <si>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</si>
  <si>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</si>
  <si>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</si>
  <si>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</si>
  <si>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</si>
  <si>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</si>
  <si>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</si>
  <si>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</si>
  <si>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</si>
  <si>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</si>
  <si>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</si>
  <si>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</si>
  <si>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</si>
  <si>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</si>
  <si>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</si>
  <si>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</si>
  <si>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</si>
  <si>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</si>
  <si>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</si>
  <si>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</si>
  <si>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</si>
  <si>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</si>
  <si>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</si>
  <si>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</si>
  <si>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</si>
  <si>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</si>
  <si>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</si>
  <si>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</si>
  <si>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</si>
  <si>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</si>
  <si>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</si>
  <si>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</si>
  <si>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</si>
  <si>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</si>
  <si>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</si>
  <si>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</si>
  <si>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</si>
  <si>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</si>
  <si>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</si>
  <si>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</si>
  <si>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</si>
  <si>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</si>
  <si>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</si>
  <si>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</si>
  <si>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</si>
  <si>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</si>
  <si>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</si>
  <si>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</si>
  <si>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</si>
  <si>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</si>
  <si>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</si>
  <si>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</si>
  <si>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</si>
  <si>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</si>
  <si>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</si>
  <si>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</si>
  <si>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</si>
  <si>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</si>
  <si>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</si>
  <si>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</si>
  <si>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</si>
  <si>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</si>
  <si>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</si>
  <si>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</si>
  <si>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</si>
  <si>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</si>
  <si>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</si>
  <si>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</si>
  <si>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</si>
  <si>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</si>
  <si>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</si>
  <si>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</si>
  <si>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</si>
  <si>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</si>
  <si>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</si>
  <si>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</si>
  <si>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</si>
  <si>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</si>
  <si>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</si>
  <si>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</si>
  <si>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</si>
  <si>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</si>
  <si>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</si>
  <si>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</si>
  <si>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</si>
  <si>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</si>
  <si>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</si>
  <si>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</si>
  <si>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</si>
  <si>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</si>
  <si>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</si>
  <si>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</si>
  <si>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</si>
  <si>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</si>
  <si>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</si>
  <si>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</si>
  <si>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</si>
  <si>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</si>
  <si>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</si>
  <si>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</si>
  <si>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</si>
  <si>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</si>
  <si>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</si>
  <si>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</si>
  <si>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</si>
  <si>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</si>
  <si>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</si>
  <si>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</si>
  <si>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</si>
  <si>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</si>
  <si>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</si>
  <si>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</si>
  <si>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</si>
  <si>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</si>
  <si>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</si>
  <si>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</si>
  <si>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</si>
  <si>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</si>
  <si>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</si>
  <si>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</si>
  <si>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</si>
  <si>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</si>
  <si>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</si>
  <si>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</si>
  <si>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</si>
  <si>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</si>
  <si>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</si>
  <si>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</si>
  <si>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</si>
  <si>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</si>
  <si>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</si>
  <si>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</si>
  <si>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</si>
  <si>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</si>
  <si>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</si>
  <si>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</si>
  <si>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</si>
  <si>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</si>
  <si>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</si>
  <si>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</si>
  <si>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</si>
  <si>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</si>
  <si>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</si>
  <si>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</si>
  <si>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</si>
  <si>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</si>
  <si>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</si>
  <si>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</si>
  <si>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</si>
  <si>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</si>
  <si>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</si>
  <si>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</si>
  <si>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</si>
  <si>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</si>
  <si>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</si>
  <si>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</si>
  <si>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</si>
  <si>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</si>
  <si>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</si>
  <si>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</si>
  <si>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</si>
  <si>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</si>
  <si>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</si>
  <si>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</si>
  <si>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</si>
  <si>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</si>
  <si>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</si>
  <si>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</si>
  <si>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</si>
  <si>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</si>
  <si>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</si>
  <si>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</si>
  <si>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</si>
  <si>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</si>
  <si>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</si>
  <si>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</si>
  <si>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</si>
  <si>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</si>
  <si>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</si>
  <si>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</si>
  <si>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</si>
  <si>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</si>
  <si>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</si>
  <si>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</si>
  <si>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</si>
  <si>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</si>
  <si>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</si>
  <si>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</si>
  <si>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</si>
  <si>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</si>
  <si>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</si>
  <si>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</si>
  <si>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</si>
  <si>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</si>
  <si>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</si>
  <si>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</si>
  <si>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</si>
  <si>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</si>
  <si>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</si>
  <si>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</si>
  <si>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</si>
  <si>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</si>
  <si>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</si>
  <si>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</si>
  <si>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</si>
  <si>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</si>
  <si>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</si>
  <si>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</si>
  <si>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</si>
  <si>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</si>
  <si>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</si>
  <si>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</si>
  <si>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</si>
  <si>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</si>
  <si>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</si>
  <si>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</si>
  <si>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</si>
  <si>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</si>
  <si>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</si>
  <si>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</si>
  <si>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</si>
  <si>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</si>
  <si>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</si>
  <si>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</si>
  <si>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</si>
  <si>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</si>
  <si>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</si>
  <si>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</si>
  <si>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</si>
  <si>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</si>
  <si>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</si>
  <si>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</si>
  <si>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</si>
  <si>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</si>
  <si>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</si>
  <si>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</si>
  <si>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</si>
  <si>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</si>
  <si>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</si>
  <si>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</si>
  <si>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</si>
  <si>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</si>
  <si>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</si>
  <si>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</si>
  <si>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</si>
  <si>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</si>
  <si>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</si>
  <si>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</si>
  <si>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</si>
  <si>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</si>
  <si>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</si>
  <si>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</si>
  <si>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</si>
  <si>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</si>
  <si>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</si>
  <si>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</si>
  <si>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</si>
  <si>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</si>
  <si>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</si>
  <si>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</si>
  <si>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</si>
  <si>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</si>
  <si>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</si>
  <si>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</si>
  <si>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</si>
  <si>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</si>
  <si>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</si>
  <si>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</si>
  <si>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</si>
  <si>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</si>
  <si>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</si>
  <si>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</si>
  <si>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</si>
  <si>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</si>
  <si>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</si>
  <si>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</si>
  <si>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</si>
  <si>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</si>
  <si>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</si>
  <si>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</si>
  <si>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</si>
  <si>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</si>
  <si>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</si>
  <si>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</si>
  <si>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</si>
  <si>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</si>
  <si>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</si>
  <si>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</si>
  <si>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</si>
  <si>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</si>
  <si>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</si>
  <si>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</si>
  <si>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</si>
  <si>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</si>
  <si>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</si>
  <si>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</si>
  <si>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</si>
  <si>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</si>
  <si>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</si>
  <si>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</si>
  <si>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</si>
  <si>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</si>
  <si>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</si>
  <si>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</si>
  <si>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</si>
  <si>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</si>
  <si>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</si>
  <si>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</si>
  <si>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</si>
  <si>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</si>
  <si>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</si>
  <si>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</si>
  <si>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</si>
  <si>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</si>
  <si>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</si>
  <si>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</si>
  <si>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</si>
  <si>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</si>
  <si>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</si>
  <si>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</si>
  <si>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</si>
  <si>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</si>
  <si>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</si>
  <si>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</si>
  <si>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</si>
  <si>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</si>
  <si>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</si>
  <si>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</si>
  <si>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</si>
  <si>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</si>
  <si>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</si>
  <si>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</si>
  <si>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</si>
  <si>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</si>
  <si>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</si>
  <si>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</si>
  <si>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</si>
  <si>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</si>
  <si>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</si>
  <si>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</si>
  <si>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</si>
  <si>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</si>
  <si>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</si>
  <si>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</si>
  <si>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</si>
  <si>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</si>
  <si>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</si>
  <si>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</si>
  <si>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</si>
  <si>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</si>
  <si>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</si>
  <si>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</si>
  <si>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</si>
  <si>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</si>
  <si>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</si>
  <si>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</si>
  <si>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</si>
  <si>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</si>
  <si>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</si>
  <si>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</si>
  <si>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</si>
  <si>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</si>
  <si>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</si>
  <si>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</si>
  <si>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</si>
  <si>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</si>
  <si>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</si>
  <si>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</si>
  <si>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</si>
  <si>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</si>
  <si>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</si>
  <si>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</si>
  <si>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</si>
  <si>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</si>
  <si>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</si>
  <si>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</si>
  <si>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</si>
  <si>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</si>
  <si>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</si>
  <si>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</si>
  <si>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</si>
  <si>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</si>
  <si>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</si>
  <si>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</si>
  <si>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</si>
  <si>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</si>
  <si>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</si>
  <si>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</si>
  <si>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</si>
  <si>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</si>
  <si>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</si>
  <si>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</si>
  <si>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</si>
  <si>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</si>
  <si>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</si>
  <si>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</si>
  <si>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</si>
  <si>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</si>
  <si>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</si>
  <si>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</si>
  <si>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</si>
  <si>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</si>
  <si>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</si>
  <si>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</si>
  <si>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</si>
  <si>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</si>
  <si>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</si>
  <si>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</si>
  <si>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</si>
  <si>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</si>
  <si>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</si>
  <si>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</si>
  <si>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</si>
  <si>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</si>
  <si>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</si>
  <si>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</si>
  <si>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</si>
  <si>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</si>
  <si>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</si>
  <si>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</si>
  <si>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</si>
  <si>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</si>
  <si>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</si>
  <si>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</si>
  <si>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</si>
  <si>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</si>
  <si>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</si>
  <si>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</si>
  <si>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</si>
  <si>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</si>
  <si>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</si>
  <si>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</si>
  <si>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</si>
  <si>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</si>
  <si>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</si>
  <si>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</si>
  <si>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</si>
  <si>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</si>
  <si>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</si>
  <si>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</si>
  <si>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</si>
  <si>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</si>
  <si>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</si>
  <si>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</si>
  <si>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</si>
  <si>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</si>
  <si>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</si>
  <si>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</si>
  <si>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</si>
  <si>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</si>
  <si>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</si>
  <si>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</si>
  <si>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</si>
  <si>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</si>
  <si>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</si>
  <si>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</si>
  <si>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</si>
  <si>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</si>
  <si>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</si>
  <si>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</si>
  <si>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</si>
  <si>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</si>
  <si>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</si>
  <si>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</si>
  <si>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</si>
  <si>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</si>
  <si>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</si>
  <si>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</si>
  <si>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</si>
  <si>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</si>
  <si>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</si>
  <si>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</si>
  <si>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</si>
  <si>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</si>
  <si>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</si>
  <si>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</si>
  <si>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</si>
  <si>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</si>
  <si>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</si>
  <si>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</si>
  <si>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</si>
  <si>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</si>
  <si>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</si>
  <si>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</si>
  <si>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</si>
  <si>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</si>
  <si>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</si>
  <si>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</si>
  <si>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</si>
  <si>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</si>
  <si>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</si>
  <si>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</si>
  <si>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</si>
  <si>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</si>
  <si>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</si>
  <si>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</si>
  <si>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</si>
  <si>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</si>
  <si>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</si>
  <si>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</si>
  <si>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</si>
  <si>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</si>
  <si>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</si>
  <si>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</si>
  <si>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</si>
  <si>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</si>
  <si>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</si>
  <si>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</si>
  <si>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</si>
  <si>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</si>
  <si>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</si>
  <si>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</si>
  <si>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</si>
  <si>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</si>
  <si>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</si>
  <si>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</si>
  <si>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</si>
  <si>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</si>
  <si>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</si>
  <si>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</si>
  <si>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</si>
  <si>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</si>
  <si>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</si>
  <si>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</si>
  <si>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</si>
  <si>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</si>
  <si>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</si>
  <si>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</si>
  <si>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</si>
  <si>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</si>
  <si>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</si>
  <si>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</si>
  <si>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</si>
  <si>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</si>
  <si>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</si>
  <si>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</si>
  <si>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</si>
  <si>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</si>
  <si>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</si>
  <si>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</si>
  <si>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</si>
  <si>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</si>
  <si>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</si>
  <si>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</si>
  <si>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</si>
  <si>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</si>
  <si>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</si>
  <si>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</si>
  <si>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</si>
  <si>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</si>
  <si>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</si>
  <si>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</si>
  <si>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</si>
  <si>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</si>
  <si>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</si>
  <si>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</si>
  <si>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</si>
  <si>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</si>
  <si>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</si>
  <si>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</si>
  <si>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</si>
  <si>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</si>
  <si>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</si>
  <si>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</si>
  <si>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</si>
  <si>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</si>
  <si>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</si>
  <si>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</si>
  <si>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</si>
  <si>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</si>
  <si>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</si>
  <si>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</si>
  <si>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</si>
  <si>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</si>
  <si>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</si>
  <si>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</si>
  <si>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</si>
  <si>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</si>
  <si>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</si>
  <si>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</si>
  <si>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</si>
  <si>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</si>
  <si>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</si>
  <si>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</si>
  <si>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</si>
  <si>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</si>
  <si>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</si>
  <si>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</si>
  <si>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</si>
  <si>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</si>
  <si>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</si>
  <si>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</si>
  <si>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</si>
  <si>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</si>
  <si>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</si>
  <si>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</si>
  <si>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</si>
  <si>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</si>
  <si>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</si>
  <si>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</si>
  <si>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</si>
  <si>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</si>
  <si>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</si>
  <si>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</si>
  <si>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</si>
  <si>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</si>
  <si>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</si>
  <si>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</si>
  <si>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</si>
  <si>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</si>
  <si>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</si>
  <si>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</si>
  <si>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</si>
  <si>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</si>
  <si>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</si>
  <si>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</si>
  <si>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</si>
  <si>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</si>
  <si>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</si>
  <si>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</si>
  <si>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</si>
  <si>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</si>
  <si>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</si>
  <si>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</si>
  <si>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</si>
  <si>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</si>
  <si>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</si>
  <si>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</si>
  <si>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</si>
  <si>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</si>
  <si>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</si>
  <si>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</si>
  <si>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</si>
  <si>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</si>
  <si>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</si>
  <si>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</si>
  <si>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</si>
  <si>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</si>
  <si>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</si>
  <si>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</si>
  <si>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</si>
  <si>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</si>
  <si>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</si>
  <si>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</si>
  <si>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</si>
  <si>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</si>
  <si>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</si>
  <si>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</si>
  <si>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</si>
  <si>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</si>
  <si>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</si>
  <si>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</si>
  <si>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</si>
  <si>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</si>
  <si>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</si>
  <si>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</si>
  <si>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</si>
  <si>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</si>
  <si>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</si>
  <si>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</si>
  <si>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</si>
  <si>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</si>
  <si>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</si>
  <si>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</si>
  <si>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</si>
  <si>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</si>
  <si>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</si>
  <si>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</si>
  <si>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</si>
  <si>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</si>
  <si>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</si>
  <si>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</si>
  <si>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</si>
  <si>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</si>
  <si>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</si>
  <si>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</si>
  <si>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</si>
  <si>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</si>
  <si>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</si>
  <si>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</si>
  <si>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</si>
  <si>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</si>
  <si>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</si>
  <si>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</si>
  <si>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</si>
  <si>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</si>
  <si>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</si>
  <si>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</si>
  <si>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</si>
  <si>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</si>
  <si>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</si>
  <si>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</si>
  <si>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</si>
  <si>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</si>
  <si>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</si>
  <si>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</si>
  <si>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</si>
  <si>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</si>
  <si>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</si>
  <si>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</si>
  <si>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</si>
  <si>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</si>
  <si>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</si>
  <si>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</si>
  <si>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</si>
  <si>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</si>
  <si>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</si>
  <si>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</si>
  <si>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</si>
  <si>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</si>
  <si>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</si>
  <si>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</si>
  <si>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</si>
  <si>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</si>
  <si>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</si>
  <si>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</si>
  <si>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</si>
  <si>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</si>
  <si>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</si>
  <si>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</si>
  <si>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</si>
  <si>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</si>
  <si>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</si>
  <si>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</si>
  <si>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</si>
  <si>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</si>
  <si>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</si>
  <si>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</si>
  <si>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</si>
  <si>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</si>
  <si>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</si>
  <si>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</si>
  <si>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</si>
  <si>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</si>
  <si>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</si>
  <si>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</si>
  <si>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</si>
  <si>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</si>
  <si>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</si>
  <si>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</si>
  <si>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</si>
  <si>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</si>
  <si>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</si>
  <si>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</si>
  <si>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</si>
  <si>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</si>
  <si>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</si>
  <si>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</si>
  <si>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</si>
  <si>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</si>
  <si>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</si>
  <si>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</si>
  <si>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</si>
  <si>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</si>
  <si>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</si>
  <si>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</si>
  <si>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</si>
  <si>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</si>
  <si>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</si>
  <si>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</si>
  <si>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</si>
  <si>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</si>
  <si>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</si>
  <si>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</si>
  <si>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</si>
  <si>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</si>
  <si>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</si>
  <si>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</si>
  <si>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</si>
  <si>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</si>
  <si>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</si>
  <si>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</si>
  <si>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</si>
  <si>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</si>
  <si>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</si>
  <si>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</si>
  <si>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</si>
  <si>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</si>
  <si>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</si>
  <si>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</si>
  <si>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</si>
  <si>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</si>
  <si>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</si>
  <si>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</si>
  <si>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</si>
  <si>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</si>
  <si>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</si>
  <si>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</si>
  <si>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</si>
  <si>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</si>
  <si>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</si>
  <si>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</si>
  <si>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</si>
  <si>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</si>
  <si>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</si>
  <si>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</si>
  <si>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</si>
  <si>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</si>
  <si>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</si>
  <si>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</si>
  <si>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</si>
  <si>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</si>
  <si>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</si>
  <si>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</si>
  <si>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</si>
  <si>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</si>
  <si>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</si>
  <si>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</si>
  <si>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</si>
  <si>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</si>
  <si>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</si>
  <si>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</si>
  <si>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</si>
  <si>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</si>
  <si>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</si>
  <si>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</si>
  <si>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</si>
  <si>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</si>
  <si>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</si>
  <si>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</si>
  <si>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</si>
  <si>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</si>
  <si>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</si>
  <si>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</si>
  <si>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</si>
  <si>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</si>
  <si>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</si>
  <si>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</si>
  <si>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</si>
  <si>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</si>
  <si>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</si>
  <si>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</si>
  <si>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</si>
  <si>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</si>
  <si>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</si>
  <si>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</si>
  <si>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</si>
  <si>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</si>
  <si>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</si>
  <si>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</si>
  <si>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</si>
  <si>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</si>
  <si>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</si>
  <si>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</si>
  <si>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</si>
  <si>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</si>
  <si>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</si>
  <si>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</si>
  <si>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</si>
  <si>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</si>
  <si>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</si>
  <si>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</si>
  <si>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</si>
  <si>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</si>
  <si>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</si>
  <si>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</si>
  <si>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</si>
  <si>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</si>
  <si>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</si>
  <si>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</si>
  <si>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</si>
  <si>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</si>
  <si>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</si>
  <si>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</si>
  <si>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</si>
  <si>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</si>
  <si>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</si>
  <si>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</si>
  <si>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</si>
  <si>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</si>
  <si>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</si>
  <si>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</si>
  <si>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</si>
  <si>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</si>
  <si>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</si>
  <si>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</si>
  <si>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</si>
  <si>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</si>
  <si>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</si>
  <si>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</si>
  <si>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</si>
  <si>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</si>
  <si>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</si>
  <si>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</si>
  <si>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</si>
  <si>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</si>
  <si>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</si>
  <si>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</si>
  <si>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</si>
  <si>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</si>
  <si>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</si>
  <si>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</si>
  <si>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</si>
  <si>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</si>
  <si>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</si>
  <si>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</si>
  <si>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</si>
  <si>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</si>
  <si>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</si>
  <si>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</si>
  <si>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</si>
  <si>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</si>
  <si>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</si>
  <si>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</si>
  <si>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</si>
  <si>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</si>
  <si>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</si>
  <si>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</si>
  <si>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</si>
  <si>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</si>
  <si>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</si>
  <si>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</si>
  <si>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</si>
  <si>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</si>
  <si>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</si>
  <si>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</si>
  <si>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</si>
  <si>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</si>
  <si>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</si>
  <si>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</si>
  <si>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</si>
  <si>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</si>
  <si>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</si>
  <si>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</si>
  <si>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</si>
  <si>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</si>
  <si>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</si>
  <si>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</si>
  <si>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</si>
  <si>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</si>
  <si>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</si>
  <si>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</si>
  <si>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</si>
  <si>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</si>
  <si>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</si>
  <si>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</si>
  <si>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</si>
  <si>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</si>
  <si>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</si>
  <si>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</si>
  <si>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</si>
  <si>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</si>
  <si>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</si>
  <si>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</si>
  <si>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</si>
  <si>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</si>
  <si>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</si>
  <si>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</si>
  <si>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</si>
  <si>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</si>
  <si>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</si>
  <si>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</si>
  <si>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</si>
  <si>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</si>
  <si>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</si>
  <si>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</si>
  <si>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</si>
  <si>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</si>
  <si>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</si>
  <si>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</si>
  <si>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</si>
  <si>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</si>
  <si>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</si>
  <si>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</si>
  <si>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</si>
  <si>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</si>
  <si>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</si>
  <si>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</si>
  <si>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</si>
  <si>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</si>
  <si>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</si>
  <si>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</si>
  <si>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</si>
  <si>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</si>
  <si>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</si>
  <si>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</si>
  <si>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</si>
  <si>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</si>
  <si>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</si>
  <si>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</si>
  <si>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</si>
  <si>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</si>
  <si>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</si>
  <si>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</si>
  <si>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</si>
  <si>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</si>
  <si>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</si>
  <si>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</si>
  <si>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</si>
  <si>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</si>
  <si>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</si>
  <si>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</si>
  <si>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</si>
  <si>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</si>
  <si>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</si>
  <si>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</si>
  <si>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</si>
  <si>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</si>
  <si>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</si>
  <si>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</si>
  <si>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</si>
  <si>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</si>
  <si>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</si>
  <si>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</si>
  <si>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</si>
  <si>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</si>
  <si>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</si>
  <si>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</si>
  <si>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</si>
  <si>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</si>
  <si>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</si>
  <si>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</si>
  <si>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</si>
  <si>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</si>
  <si>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</si>
  <si>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</si>
  <si>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</si>
  <si>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</si>
  <si>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</si>
  <si>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</si>
  <si>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</si>
  <si>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</si>
  <si>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</si>
  <si>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</si>
  <si>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</si>
  <si>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</si>
  <si>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</si>
  <si>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</si>
  <si>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</si>
  <si>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</si>
  <si>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</si>
  <si>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</si>
  <si>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</si>
  <si>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</si>
  <si>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</si>
  <si>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</si>
  <si>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</si>
  <si>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</si>
  <si>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</si>
  <si>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</si>
  <si>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</si>
  <si>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</si>
  <si>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</si>
  <si>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</si>
  <si>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</si>
  <si>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</si>
  <si>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</si>
  <si>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</si>
  <si>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</si>
  <si>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</si>
  <si>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</si>
  <si>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</si>
  <si>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</si>
  <si>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</si>
  <si>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</si>
  <si>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</si>
  <si>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</si>
  <si>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</si>
  <si>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</si>
  <si>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</si>
  <si>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</si>
  <si>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</si>
  <si>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</si>
  <si>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</si>
  <si>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</si>
  <si>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</si>
  <si>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</si>
  <si>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</si>
  <si>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</si>
  <si>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</si>
  <si>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</si>
  <si>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</si>
  <si>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</si>
  <si>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</si>
  <si>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</si>
  <si>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</si>
  <si>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</si>
  <si>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</si>
  <si>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</si>
  <si>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</si>
  <si>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</si>
  <si>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</si>
  <si>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</si>
  <si>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</si>
  <si>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</si>
  <si>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</si>
  <si>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</si>
  <si>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</si>
  <si>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</si>
  <si>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</si>
  <si>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</si>
  <si>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</si>
  <si>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</si>
  <si>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</si>
  <si>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</si>
  <si>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</si>
  <si>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</si>
  <si>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</si>
  <si>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</si>
  <si>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</si>
  <si>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</si>
  <si>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</si>
  <si>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</si>
  <si>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</si>
  <si>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</si>
  <si>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</si>
  <si>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</si>
  <si>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</si>
  <si>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</si>
  <si>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</si>
  <si>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</si>
  <si>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</si>
  <si>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</si>
  <si>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</si>
  <si>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</si>
  <si>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</si>
  <si>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</si>
  <si>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</si>
  <si>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</si>
  <si>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</si>
  <si>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</si>
  <si>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</si>
  <si>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</si>
  <si>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</si>
  <si>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</si>
  <si>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</si>
  <si>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</si>
  <si>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</si>
  <si>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</si>
  <si>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</si>
  <si>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</si>
  <si>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</si>
  <si>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</si>
  <si>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</si>
  <si>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</si>
  <si>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</si>
  <si>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</si>
  <si>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</si>
  <si>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</si>
  <si>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</si>
  <si>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</si>
  <si>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</si>
  <si>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</si>
  <si>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</si>
  <si>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</si>
  <si>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</si>
  <si>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</si>
  <si>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</si>
  <si>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</si>
  <si>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</si>
  <si>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</si>
  <si>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</si>
  <si>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</si>
  <si>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</si>
  <si>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</si>
  <si>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</si>
  <si>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</si>
  <si>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</si>
  <si>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</si>
  <si>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</si>
  <si>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</si>
  <si>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</si>
  <si>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</si>
  <si>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</si>
  <si>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</si>
  <si>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</si>
  <si>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</si>
  <si>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</si>
  <si>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</si>
  <si>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</si>
  <si>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</si>
  <si>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</si>
  <si>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</si>
  <si>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</si>
  <si>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</si>
  <si>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</si>
  <si>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</si>
  <si>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</si>
  <si>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</si>
  <si>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</si>
  <si>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</si>
  <si>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</si>
  <si>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</si>
  <si>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</si>
  <si>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</si>
  <si>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</si>
  <si>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</si>
  <si>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</si>
  <si>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</si>
  <si>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</si>
  <si>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</si>
  <si>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</si>
  <si>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</si>
  <si>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</si>
  <si>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</si>
  <si>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</si>
  <si>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</si>
  <si>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</si>
  <si>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</si>
  <si>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</si>
  <si>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</si>
  <si>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</si>
  <si>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</si>
  <si>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</si>
  <si>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</si>
  <si>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</si>
  <si>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</si>
  <si>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</si>
  <si>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</si>
  <si>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</si>
  <si>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</si>
  <si>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</si>
  <si>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</si>
  <si>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</si>
  <si>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</si>
  <si>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</si>
  <si>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</si>
  <si>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</si>
  <si>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</si>
  <si>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</si>
  <si>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</si>
  <si>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</si>
  <si>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</si>
  <si>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</si>
  <si>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</si>
  <si>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</si>
  <si>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</si>
  <si>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</si>
  <si>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</si>
  <si>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</si>
  <si>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</si>
  <si>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</si>
  <si>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</si>
  <si>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</si>
  <si>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</si>
  <si>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</si>
  <si>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</si>
  <si>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</si>
  <si>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</si>
  <si>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</si>
  <si>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</si>
  <si>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</si>
  <si>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</si>
  <si>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</si>
  <si>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</si>
  <si>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</si>
  <si>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</si>
  <si>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</si>
  <si>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</si>
  <si>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</si>
  <si>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</si>
  <si>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</si>
  <si>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</si>
  <si>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</si>
  <si>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</si>
  <si>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</si>
  <si>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</si>
  <si>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</si>
  <si>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</si>
  <si>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</si>
  <si>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</si>
  <si>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</si>
  <si>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</si>
  <si>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</si>
  <si>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</si>
  <si>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</si>
  <si>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</si>
  <si>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</si>
  <si>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</si>
  <si>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</si>
  <si>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</si>
  <si>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</si>
  <si>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</si>
  <si>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</si>
  <si>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</si>
  <si>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</si>
  <si>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</si>
  <si>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</si>
  <si>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</si>
  <si>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</si>
  <si>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</si>
  <si>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</si>
  <si>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</si>
  <si>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</si>
  <si>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</si>
  <si>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</si>
  <si>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</si>
  <si>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</si>
  <si>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</si>
  <si>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</si>
  <si>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</si>
  <si>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</si>
  <si>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</si>
  <si>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</si>
  <si>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</si>
  <si>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</si>
  <si>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</si>
  <si>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</si>
  <si>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</si>
  <si>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</si>
  <si>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</si>
  <si>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</si>
  <si>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</si>
  <si>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</si>
  <si>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</si>
  <si>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</si>
  <si>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</si>
  <si>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</si>
  <si>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</si>
  <si>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</si>
  <si>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</si>
  <si>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</si>
  <si>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</si>
  <si>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</si>
  <si>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</si>
  <si>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</si>
  <si>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</si>
  <si>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</si>
  <si>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</si>
  <si>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</si>
  <si>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</si>
  <si>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</si>
  <si>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</si>
  <si>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</si>
  <si>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</si>
  <si>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</si>
  <si>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</si>
  <si>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</si>
  <si>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</si>
  <si>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</si>
  <si>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</si>
  <si>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</si>
  <si>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</si>
  <si>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</si>
  <si>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</si>
  <si>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</si>
  <si>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</si>
  <si>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</si>
  <si>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</si>
  <si>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</si>
  <si>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</si>
  <si>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</si>
  <si>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</si>
  <si>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</si>
  <si>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</si>
  <si>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</si>
  <si>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</si>
  <si>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</si>
  <si>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</si>
  <si>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</si>
  <si>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</si>
  <si>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</si>
  <si>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</si>
  <si>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</si>
  <si>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</si>
  <si>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</si>
  <si>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</si>
  <si>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</si>
  <si>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</si>
  <si>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</si>
  <si>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</si>
  <si>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</si>
  <si>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</si>
  <si>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</si>
  <si>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</si>
  <si>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</si>
  <si>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</si>
  <si>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</si>
  <si>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</si>
  <si>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</si>
  <si>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</si>
  <si>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</si>
  <si>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</si>
  <si>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</si>
  <si>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</si>
  <si>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</si>
  <si>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</si>
  <si>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</si>
  <si>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</si>
  <si>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</si>
  <si>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</si>
  <si>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</si>
  <si>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</si>
  <si>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</si>
  <si>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</si>
  <si>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</si>
  <si>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</si>
  <si>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</si>
  <si>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</si>
  <si>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</si>
  <si>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</si>
  <si>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</si>
  <si>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</si>
  <si>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</si>
  <si>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</si>
  <si>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</si>
  <si>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</si>
  <si>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</si>
  <si>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</si>
  <si>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</si>
  <si>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</si>
  <si>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</si>
  <si>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</si>
  <si>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</si>
  <si>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</si>
  <si>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</si>
  <si>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</si>
  <si>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</si>
  <si>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</si>
  <si>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</si>
  <si>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</si>
  <si>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</si>
  <si>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</si>
  <si>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</si>
  <si>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</si>
  <si>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</si>
  <si>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</si>
  <si>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</si>
  <si>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</si>
  <si>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</si>
  <si>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</si>
  <si>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</si>
  <si>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</si>
  <si>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</si>
  <si>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</si>
  <si>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</si>
  <si>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</si>
  <si>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</si>
  <si>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</si>
  <si>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</si>
  <si>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</si>
  <si>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</si>
  <si>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</si>
  <si>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</si>
  <si>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</si>
  <si>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</si>
  <si>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</si>
  <si>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</si>
  <si>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</si>
  <si>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</si>
  <si>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</si>
  <si>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</si>
  <si>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</si>
  <si>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</si>
  <si>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</si>
  <si>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</si>
  <si>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</si>
  <si>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</si>
  <si>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</si>
  <si>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</si>
  <si>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</si>
  <si>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</si>
  <si>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</si>
  <si>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</si>
  <si>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</si>
  <si>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</si>
  <si>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</si>
  <si>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</si>
  <si>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</si>
  <si>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</si>
  <si>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</si>
  <si>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</si>
  <si>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</si>
  <si>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</si>
  <si>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</si>
  <si>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</si>
  <si>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</si>
  <si>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</si>
  <si>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</si>
  <si>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</si>
  <si>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</si>
  <si>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</si>
  <si>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</si>
  <si>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</si>
  <si>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</si>
  <si>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</si>
  <si>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</si>
  <si>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</si>
  <si>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</si>
  <si>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</si>
  <si>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</si>
  <si>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</si>
  <si>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</si>
  <si>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</si>
  <si>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</si>
  <si>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</si>
  <si>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</si>
  <si>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</si>
  <si>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</si>
  <si>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</si>
  <si>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</si>
  <si>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</si>
  <si>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</si>
  <si>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</si>
  <si>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</si>
  <si>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</si>
  <si>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</si>
  <si>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</si>
  <si>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</si>
  <si>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</si>
  <si>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</si>
  <si>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</si>
  <si>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</si>
  <si>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</si>
  <si>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</si>
  <si>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</si>
  <si>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</si>
  <si>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</si>
  <si>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</si>
  <si>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</si>
  <si>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</si>
  <si>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</si>
  <si>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</si>
  <si>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</si>
  <si>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</si>
  <si>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</si>
  <si>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</si>
  <si>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</si>
  <si>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</si>
  <si>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</si>
  <si>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</si>
  <si>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</si>
  <si>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</si>
  <si>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</si>
  <si>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</si>
  <si>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</si>
  <si>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</si>
  <si>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</si>
  <si>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</si>
  <si>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</si>
  <si>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</si>
  <si>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</si>
  <si>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</si>
  <si>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</si>
  <si>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</si>
  <si>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</si>
  <si>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</si>
  <si>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</si>
  <si>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</si>
  <si>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</si>
  <si>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</si>
  <si>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</si>
  <si>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</si>
  <si>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</si>
  <si>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</si>
  <si>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</si>
  <si>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</si>
  <si>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</si>
  <si>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</si>
  <si>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</si>
  <si>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</si>
  <si>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</si>
  <si>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</si>
  <si>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</si>
  <si>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</si>
  <si>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</si>
  <si>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</si>
  <si>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</si>
  <si>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</si>
  <si>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</si>
  <si>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</si>
  <si>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</si>
  <si>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</si>
  <si>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</si>
  <si>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</si>
  <si>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</si>
  <si>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</si>
  <si>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</si>
  <si>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</si>
  <si>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</si>
  <si>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</si>
  <si>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</si>
  <si>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</si>
  <si>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</si>
  <si>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</si>
  <si>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</si>
  <si>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</si>
  <si>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</si>
  <si>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</si>
  <si>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</si>
  <si>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</si>
  <si>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</si>
  <si>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</si>
  <si>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</si>
  <si>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</si>
  <si>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</si>
  <si>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</si>
  <si>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</si>
  <si>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</si>
  <si>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</si>
  <si>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</si>
  <si>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</si>
  <si>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</si>
  <si>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</si>
  <si>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</si>
  <si>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</si>
  <si>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</si>
  <si>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</si>
  <si>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</si>
  <si>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</si>
  <si>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</si>
  <si>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</si>
  <si>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</si>
  <si>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</si>
  <si>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</si>
  <si>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</si>
  <si>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</si>
  <si>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</si>
  <si>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</si>
  <si>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</si>
  <si>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</si>
  <si>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</si>
  <si>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</si>
  <si>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</si>
  <si>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</si>
  <si>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</si>
  <si>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</si>
  <si>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</si>
  <si>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</si>
  <si>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</si>
  <si>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</si>
  <si>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</si>
  <si>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</si>
  <si>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</si>
  <si>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</si>
  <si>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</si>
  <si>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</si>
  <si>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</si>
  <si>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</si>
  <si>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</si>
  <si>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</si>
  <si>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</si>
  <si>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</si>
  <si>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</si>
  <si>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</si>
  <si>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</si>
  <si>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</si>
  <si>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</si>
  <si>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</si>
  <si>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</si>
  <si>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</si>
  <si>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</si>
  <si>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</si>
  <si>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</si>
  <si>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</si>
  <si>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</si>
  <si>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</si>
  <si>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</si>
  <si>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</si>
  <si>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</si>
  <si>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</si>
  <si>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</si>
  <si>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</si>
  <si>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</si>
  <si>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</si>
  <si>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</si>
  <si>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</si>
  <si>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</si>
  <si>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</si>
  <si>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</si>
  <si>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</si>
  <si>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</si>
  <si>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</si>
  <si>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</si>
  <si>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</si>
  <si>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</si>
  <si>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</si>
  <si>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</si>
  <si>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</si>
  <si>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</si>
  <si>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</si>
  <si>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</si>
  <si>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</si>
  <si>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</si>
  <si>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</si>
  <si>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</si>
  <si>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</si>
  <si>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</si>
  <si>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</si>
  <si>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</si>
  <si>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</si>
  <si>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</si>
  <si>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</si>
  <si>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</si>
  <si>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</si>
  <si>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</si>
  <si>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</si>
  <si>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</si>
  <si>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</si>
  <si>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</si>
  <si>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</si>
  <si>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</si>
  <si>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</si>
  <si>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</si>
  <si>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</si>
  <si>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</si>
  <si>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</si>
  <si>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</si>
  <si>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</si>
  <si>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</si>
  <si>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</si>
  <si>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</si>
  <si>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</si>
  <si>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</si>
  <si>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</si>
  <si>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</si>
  <si>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</si>
  <si>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</si>
  <si>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</si>
  <si>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</si>
  <si>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</si>
  <si>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</si>
  <si>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</si>
  <si>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</si>
  <si>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</si>
  <si>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</si>
  <si>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</si>
  <si>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</si>
  <si>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</si>
  <si>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</si>
  <si>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</si>
  <si>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</si>
  <si>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</si>
  <si>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</si>
  <si>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</si>
  <si>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</si>
  <si>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</si>
  <si>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</si>
  <si>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</si>
  <si>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</si>
  <si>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</si>
  <si>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</si>
  <si>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</si>
  <si>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</si>
  <si>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</si>
  <si>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</si>
  <si>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</si>
  <si>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</si>
  <si>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</si>
  <si>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</si>
  <si>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</si>
  <si>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</si>
  <si>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</si>
  <si>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</si>
  <si>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</si>
  <si>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</si>
  <si>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</si>
  <si>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</si>
  <si>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</si>
  <si>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</si>
  <si>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</si>
  <si>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</si>
  <si>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</si>
  <si>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</si>
  <si>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</si>
  <si>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</si>
  <si>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</si>
  <si>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</si>
  <si>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</si>
  <si>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</si>
  <si>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</si>
  <si>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</si>
  <si>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</si>
  <si>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</si>
  <si>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</si>
  <si>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</si>
  <si>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</si>
  <si>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</si>
  <si>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</si>
  <si>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</si>
  <si>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</si>
  <si>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</si>
  <si>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</si>
  <si>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</si>
  <si>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</si>
  <si>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</si>
  <si>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</si>
  <si>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</si>
  <si>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</si>
  <si>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</si>
  <si>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</si>
  <si>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</si>
  <si>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</si>
  <si>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</si>
  <si>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</si>
  <si>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</si>
  <si>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</si>
  <si>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</si>
  <si>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</si>
  <si>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</si>
  <si>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</si>
  <si>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</si>
  <si>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</si>
  <si>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</si>
  <si>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</si>
  <si>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</si>
  <si>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</si>
  <si>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</si>
  <si>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</si>
  <si>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</si>
  <si>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</si>
  <si>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</si>
  <si>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</si>
  <si>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</si>
  <si>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</si>
  <si>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</si>
  <si>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</si>
  <si>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</si>
  <si>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</si>
  <si>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</si>
  <si>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</si>
  <si>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</si>
  <si>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</si>
  <si>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</si>
  <si>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</si>
  <si>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</si>
  <si>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</si>
  <si>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</si>
  <si>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</si>
  <si>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</si>
  <si>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</si>
  <si>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</si>
  <si>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</si>
  <si>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</si>
  <si>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</si>
  <si>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</si>
  <si>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</si>
  <si>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</si>
  <si>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</si>
  <si>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</si>
  <si>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</si>
  <si>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</si>
  <si>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</si>
  <si>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</si>
  <si>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</si>
  <si>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</si>
  <si>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</si>
  <si>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</si>
  <si>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</si>
  <si>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</si>
  <si>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</si>
  <si>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</si>
  <si>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</si>
  <si>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</si>
  <si>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</si>
  <si>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</si>
  <si>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</si>
  <si>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</si>
  <si>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</si>
  <si>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</si>
  <si>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</si>
  <si>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</si>
  <si>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</si>
  <si>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</si>
  <si>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</si>
  <si>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</si>
  <si>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</si>
  <si>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</si>
  <si>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</si>
  <si>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</si>
  <si>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</si>
  <si>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</si>
  <si>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</si>
  <si>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</si>
  <si>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</si>
  <si>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</si>
  <si>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</si>
  <si>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</si>
  <si>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</si>
  <si>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</si>
  <si>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</si>
  <si>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</si>
  <si>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</si>
  <si>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</si>
  <si>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</si>
  <si>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</si>
  <si>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</si>
  <si>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</si>
  <si>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</si>
  <si>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</si>
  <si>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</si>
  <si>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</si>
  <si>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</si>
  <si>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</si>
  <si>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</si>
  <si>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</si>
  <si>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</si>
  <si>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</si>
  <si>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</si>
  <si>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</si>
  <si>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</si>
  <si>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</si>
  <si>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</si>
  <si>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</si>
  <si>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</si>
  <si>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</si>
  <si>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</si>
  <si>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</si>
  <si>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</si>
  <si>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</si>
  <si>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</si>
  <si>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</si>
  <si>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</si>
  <si>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</si>
  <si>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</si>
  <si>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</si>
  <si>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</si>
  <si>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</si>
  <si>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</si>
  <si>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</si>
  <si>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</si>
  <si>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</si>
  <si>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</si>
  <si>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</si>
  <si>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</si>
  <si>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</si>
  <si>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</si>
  <si>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</si>
  <si>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</si>
  <si>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</si>
  <si>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</si>
  <si>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</si>
  <si>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</si>
  <si>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</si>
  <si>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</si>
  <si>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</si>
  <si>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</si>
  <si>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</si>
  <si>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</si>
  <si>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</si>
  <si>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</si>
  <si>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</si>
  <si>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</si>
  <si>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</si>
  <si>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</si>
  <si>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</si>
  <si>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</si>
  <si>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</si>
  <si>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</si>
  <si>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</si>
  <si>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</si>
  <si>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</si>
  <si>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</si>
  <si>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</si>
  <si>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</si>
  <si>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</si>
  <si>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</si>
  <si>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</si>
  <si>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</si>
  <si>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</si>
  <si>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</si>
  <si>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</si>
  <si>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</si>
  <si>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</si>
  <si>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</si>
  <si>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</si>
  <si>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</si>
  <si>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</si>
  <si>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</si>
  <si>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</si>
  <si>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</si>
  <si>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</si>
  <si>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</si>
  <si>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</si>
  <si>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</si>
  <si>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</si>
  <si>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</si>
  <si>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</si>
  <si>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</si>
  <si>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</si>
  <si>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</si>
  <si>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</si>
  <si>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</si>
  <si>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</si>
  <si>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</si>
  <si>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</si>
  <si>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</si>
  <si>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</si>
  <si>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</si>
  <si>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</si>
  <si>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</si>
  <si>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</si>
  <si>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</si>
  <si>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</si>
  <si>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</si>
  <si>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</si>
  <si>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</si>
  <si>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</si>
  <si>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</si>
  <si>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</si>
  <si>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</si>
  <si>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</si>
  <si>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</si>
  <si>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</si>
  <si>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</si>
  <si>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</si>
  <si>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</si>
  <si>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</si>
  <si>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</si>
  <si>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</si>
  <si>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</si>
  <si>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</si>
  <si>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</si>
  <si>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</si>
  <si>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</si>
  <si>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</si>
  <si>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</si>
  <si>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</si>
  <si>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</si>
  <si>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</si>
  <si>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</si>
  <si>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</si>
  <si>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</si>
  <si>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</si>
  <si>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</si>
  <si>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</si>
  <si>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</si>
  <si>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</si>
  <si>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</si>
  <si>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</si>
  <si>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</si>
  <si>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</si>
  <si>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</si>
  <si>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</si>
  <si>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</si>
  <si>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</si>
  <si>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</si>
  <si>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</si>
  <si>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</si>
  <si>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</si>
  <si>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</si>
  <si>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</si>
  <si>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</si>
  <si>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</si>
  <si>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</si>
  <si>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</si>
  <si>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</si>
  <si>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</si>
  <si>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</si>
  <si>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</si>
  <si>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</si>
  <si>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</si>
  <si>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</si>
  <si>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</si>
  <si>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</si>
  <si>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</si>
  <si>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</si>
  <si>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</si>
  <si>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</si>
  <si>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</si>
  <si>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</si>
  <si>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</si>
  <si>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</si>
  <si>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</si>
  <si>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</si>
  <si>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</si>
  <si>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</si>
  <si>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</si>
  <si>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</si>
  <si>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</si>
  <si>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</si>
  <si>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</si>
  <si>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</si>
  <si>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</si>
  <si>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</si>
  <si>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</si>
  <si>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</si>
  <si>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</si>
  <si>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</si>
  <si>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</si>
  <si>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</si>
  <si>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</si>
  <si>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</si>
  <si>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</si>
  <si>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</si>
  <si>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</si>
  <si>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</si>
  <si>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</si>
  <si>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</si>
  <si>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</si>
  <si>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</si>
  <si>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</si>
  <si>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</si>
  <si>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</si>
  <si>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</si>
  <si>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</si>
  <si>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</si>
  <si>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</si>
  <si>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</si>
  <si>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</si>
  <si>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</si>
  <si>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</si>
  <si>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</si>
  <si>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</si>
  <si>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</si>
  <si>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</si>
  <si>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</si>
  <si>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</si>
  <si>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</si>
  <si>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</si>
  <si>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</si>
  <si>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</si>
  <si>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</si>
  <si>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</si>
  <si>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</si>
  <si>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</si>
  <si>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</si>
  <si>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</si>
  <si>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</si>
  <si>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</si>
  <si>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</si>
  <si>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</si>
  <si>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</si>
  <si>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</si>
  <si>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</si>
  <si>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</si>
  <si>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</si>
  <si>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</si>
  <si>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</si>
  <si>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</si>
  <si>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</si>
  <si>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</si>
  <si>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</si>
  <si>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</si>
  <si>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</si>
  <si>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</si>
  <si>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</si>
  <si>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</si>
  <si>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</si>
  <si>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</si>
  <si>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</si>
  <si>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</si>
  <si>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</si>
  <si>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</si>
  <si>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</si>
  <si>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</si>
  <si>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</si>
  <si>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</si>
  <si>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</si>
  <si>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</si>
  <si>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</si>
  <si>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</si>
  <si>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</si>
  <si>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</si>
  <si>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</si>
  <si>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</si>
  <si>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</si>
  <si>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</si>
  <si>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</si>
  <si>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</si>
  <si>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</si>
  <si>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</si>
  <si>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</si>
  <si>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</si>
  <si>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</si>
  <si>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</si>
  <si>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</si>
  <si>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</si>
  <si>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</si>
  <si>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</si>
  <si>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</si>
  <si>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</si>
  <si>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</si>
  <si>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</si>
  <si>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</si>
  <si>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</si>
  <si>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</si>
  <si>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</si>
  <si>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</si>
  <si>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</si>
  <si>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</si>
  <si>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</si>
  <si>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</si>
  <si>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</si>
  <si>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</si>
  <si>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</si>
  <si>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</si>
  <si>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</si>
  <si>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</si>
  <si>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</si>
  <si>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</si>
  <si>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</si>
  <si>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</si>
  <si>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</si>
  <si>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</si>
  <si>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</si>
  <si>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</si>
  <si>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</si>
  <si>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</si>
  <si>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</si>
  <si>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</si>
  <si>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</si>
  <si>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</si>
  <si>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</si>
  <si>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</si>
  <si>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</si>
  <si>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</si>
  <si>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</si>
  <si>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</si>
  <si>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</si>
  <si>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</si>
  <si>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</si>
  <si>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</si>
  <si>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</si>
  <si>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</si>
  <si>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</si>
  <si>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</si>
  <si>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</si>
  <si>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</si>
  <si>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</si>
  <si>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</si>
  <si>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</si>
  <si>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</si>
  <si>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</si>
  <si>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</si>
  <si>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</si>
  <si>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</si>
  <si>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</si>
  <si>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</si>
  <si>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</si>
  <si>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</si>
  <si>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</si>
  <si>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</si>
  <si>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</si>
  <si>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</si>
  <si>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</si>
  <si>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</si>
  <si>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</si>
  <si>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</si>
  <si>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</si>
  <si>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</si>
  <si>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</si>
  <si>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</si>
  <si>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</si>
  <si>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</si>
  <si>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</si>
  <si>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</si>
  <si>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</si>
  <si>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</si>
  <si>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</si>
  <si>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</si>
  <si>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</si>
  <si>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</si>
  <si>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</si>
  <si>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</si>
  <si>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</si>
  <si>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</si>
  <si>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</si>
  <si>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</si>
  <si>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</si>
  <si>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</si>
  <si>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</si>
  <si>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</si>
  <si>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</si>
  <si>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</si>
  <si>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</si>
  <si>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</si>
  <si>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</si>
  <si>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</si>
  <si>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</si>
  <si>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</si>
  <si>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</si>
  <si>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</si>
  <si>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</si>
  <si>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</si>
  <si>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</si>
  <si>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</si>
  <si>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</si>
  <si>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</si>
  <si>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</si>
  <si>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</si>
  <si>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</si>
  <si>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</si>
  <si>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</si>
  <si>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</si>
  <si>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</si>
  <si>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</si>
  <si>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</si>
  <si>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</si>
  <si>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</si>
  <si>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</si>
  <si>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</si>
  <si>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</si>
  <si>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</si>
  <si>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</si>
  <si>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</si>
  <si>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</si>
  <si>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</si>
  <si>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</si>
  <si>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</si>
  <si>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</si>
  <si>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</si>
  <si>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</si>
  <si>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</si>
  <si>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</si>
  <si>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</si>
  <si>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</si>
  <si>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</si>
  <si>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</si>
  <si>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</si>
  <si>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</si>
  <si>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</si>
  <si>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</si>
  <si>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</si>
  <si>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</si>
  <si>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</si>
  <si>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</si>
  <si>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</si>
  <si>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</si>
  <si>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</si>
  <si>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</si>
  <si>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</si>
  <si>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</si>
  <si>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</si>
  <si>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</si>
  <si>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</si>
  <si>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</si>
  <si>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</si>
  <si>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</si>
  <si>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</si>
  <si>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</si>
  <si>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</si>
  <si>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</si>
  <si>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</si>
  <si>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</si>
  <si>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</si>
  <si>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</si>
  <si>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</si>
  <si>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</si>
  <si>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</si>
  <si>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</si>
  <si>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</si>
  <si>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</si>
  <si>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</si>
  <si>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</si>
  <si>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</si>
  <si>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</si>
  <si>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</si>
  <si>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</si>
  <si>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</si>
  <si>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</si>
  <si>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</si>
  <si>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</si>
  <si>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</si>
  <si>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</si>
  <si>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</si>
  <si>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</si>
  <si>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</si>
  <si>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</si>
  <si>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</si>
  <si>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</si>
  <si>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</si>
  <si>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</si>
  <si>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</si>
  <si>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</si>
  <si>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</si>
  <si>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</si>
  <si>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</si>
  <si>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</si>
  <si>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</si>
  <si>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</si>
  <si>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</si>
  <si>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</si>
  <si>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</si>
  <si>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</si>
  <si>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</si>
  <si>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</si>
  <si>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</si>
  <si>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</si>
  <si>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</si>
  <si>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</si>
  <si>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</si>
  <si>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</si>
  <si>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</si>
  <si>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</si>
  <si>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</si>
  <si>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</si>
  <si>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</si>
  <si>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</si>
  <si>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</si>
  <si>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</si>
  <si>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</si>
  <si>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</si>
  <si>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</si>
  <si>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</si>
  <si>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</si>
  <si>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</si>
  <si>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</si>
  <si>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</si>
  <si>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</si>
  <si>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</si>
  <si>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</si>
  <si>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</si>
  <si>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</si>
  <si>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</si>
  <si>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</si>
  <si>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</si>
  <si>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</si>
  <si>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</si>
  <si>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</si>
  <si>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</si>
  <si>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</si>
  <si>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</si>
  <si>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</si>
  <si>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</si>
  <si>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</si>
  <si>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</si>
  <si>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</si>
  <si>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</si>
  <si>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</si>
  <si>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</si>
  <si>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</si>
  <si>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</si>
  <si>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</si>
  <si>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</si>
  <si>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</si>
  <si>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</si>
  <si>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</si>
  <si>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</si>
  <si>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</si>
  <si>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</si>
  <si>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</si>
  <si>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</si>
  <si>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</si>
  <si>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</si>
  <si>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</si>
  <si>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</si>
  <si>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</si>
  <si>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</si>
  <si>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</si>
  <si>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</si>
  <si>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</si>
  <si>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</si>
  <si>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</si>
  <si>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</si>
  <si>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</si>
  <si>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</si>
  <si>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</si>
  <si>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</si>
  <si>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</si>
  <si>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</si>
  <si>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</si>
  <si>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</si>
  <si>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</si>
  <si>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</si>
  <si>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</si>
  <si>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</si>
  <si>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</si>
  <si>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</si>
  <si>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</si>
  <si>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</si>
  <si>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</si>
  <si>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</si>
  <si>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</si>
  <si>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</si>
  <si>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</si>
  <si>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</si>
  <si>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</si>
  <si>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</si>
  <si>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</si>
  <si>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</si>
  <si>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</si>
  <si>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</si>
  <si>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</si>
  <si>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</si>
  <si>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</si>
  <si>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</si>
  <si>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</si>
  <si>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</si>
  <si>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</si>
  <si>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</si>
  <si>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</si>
  <si>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</si>
  <si>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</si>
  <si>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</si>
  <si>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</si>
  <si>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</si>
  <si>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</si>
  <si>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</si>
  <si>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</si>
  <si>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</si>
  <si>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</si>
  <si>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</si>
  <si>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</si>
  <si>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</si>
  <si>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</si>
  <si>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</si>
  <si>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</si>
  <si>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</si>
  <si>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</si>
  <si>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</si>
  <si>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</si>
  <si>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</si>
  <si>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</si>
  <si>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</si>
  <si>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</si>
  <si>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</si>
  <si>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</si>
  <si>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</si>
  <si>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</si>
  <si>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</si>
  <si>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</si>
  <si>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</si>
  <si>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</si>
  <si>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</si>
  <si>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</si>
  <si>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</si>
  <si>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</si>
  <si>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</si>
  <si>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</si>
  <si>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</si>
  <si>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</si>
  <si>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</si>
  <si>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</si>
  <si>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</si>
  <si>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</si>
  <si>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</si>
  <si>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</si>
  <si>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</si>
  <si>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</si>
  <si>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</si>
  <si>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</si>
  <si>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</si>
  <si>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</si>
  <si>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</si>
  <si>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</si>
  <si>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</si>
  <si>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</si>
  <si>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</si>
  <si>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</si>
  <si>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</si>
  <si>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</si>
  <si>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</si>
  <si>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</si>
  <si>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</si>
  <si>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</si>
  <si>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</si>
  <si>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</si>
  <si>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</si>
  <si>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</si>
  <si>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</si>
  <si>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</si>
  <si>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</si>
  <si>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</si>
  <si>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</si>
  <si>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</si>
  <si>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</si>
  <si>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</si>
  <si>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</si>
  <si>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</si>
  <si>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</si>
  <si>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</si>
  <si>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</si>
  <si>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</si>
  <si>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</si>
  <si>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</si>
  <si>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</si>
  <si>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</si>
  <si>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</si>
  <si>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</si>
  <si>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</si>
  <si>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</si>
  <si>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</si>
  <si>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</si>
  <si>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</si>
  <si>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</si>
  <si>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</si>
  <si>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</si>
  <si>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</si>
  <si>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</si>
  <si>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</si>
  <si>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</si>
  <si>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</si>
  <si>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</si>
  <si>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</si>
  <si>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</si>
  <si>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</si>
  <si>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</si>
  <si>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</si>
  <si>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</si>
  <si>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</si>
  <si>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</si>
  <si>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</si>
  <si>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</si>
  <si>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</si>
  <si>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</si>
  <si>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</si>
  <si>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</si>
  <si>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</si>
  <si>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</si>
  <si>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</si>
  <si>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</si>
  <si>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</si>
  <si>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</si>
  <si>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</si>
  <si>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</si>
  <si>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</si>
  <si>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</si>
  <si>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</si>
  <si>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</si>
  <si>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</si>
  <si>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</si>
  <si>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</si>
  <si>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</si>
  <si>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</si>
  <si>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</si>
  <si>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</si>
  <si>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</si>
  <si>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</si>
  <si>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</si>
  <si>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</si>
  <si>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</si>
  <si>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</si>
  <si>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</si>
  <si>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</si>
  <si>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</si>
  <si>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</si>
  <si>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</si>
  <si>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</si>
  <si>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</si>
  <si>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</si>
  <si>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</si>
  <si>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</si>
  <si>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</si>
  <si>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</si>
  <si>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</si>
  <si>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</si>
  <si>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</si>
  <si>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</si>
  <si>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</si>
  <si>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</si>
  <si>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</si>
  <si>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</si>
  <si>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</si>
  <si>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</si>
  <si>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</si>
  <si>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</si>
  <si>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</si>
  <si>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</si>
  <si>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</si>
  <si>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</si>
  <si>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</si>
  <si>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</si>
  <si>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</si>
  <si>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</si>
  <si>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</si>
  <si>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</si>
  <si>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</si>
  <si>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</si>
  <si>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</si>
  <si>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</si>
  <si>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</si>
  <si>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</si>
  <si>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</si>
  <si>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</si>
  <si>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</si>
  <si>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</si>
  <si>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</si>
  <si>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</si>
  <si>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</si>
  <si>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</si>
  <si>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</si>
  <si>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</si>
  <si>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</si>
  <si>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</si>
  <si>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</si>
  <si>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</si>
  <si>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</si>
  <si>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</si>
  <si>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</si>
  <si>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</si>
  <si>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</si>
  <si>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</si>
  <si>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</si>
  <si>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</si>
  <si>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</si>
  <si>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</si>
  <si>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</si>
  <si>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</si>
  <si>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</si>
  <si>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</si>
  <si>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</si>
  <si>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</si>
  <si>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</si>
  <si>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</si>
  <si>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</si>
  <si>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</si>
  <si>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</si>
  <si>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</si>
  <si>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</si>
  <si>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</si>
  <si>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</si>
  <si>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</si>
  <si>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</si>
  <si>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</si>
  <si>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</si>
  <si>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</si>
  <si>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</si>
  <si>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</si>
  <si>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</si>
  <si>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</si>
  <si>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</si>
  <si>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</si>
  <si>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</si>
  <si>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</si>
  <si>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</si>
  <si>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</si>
  <si>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</si>
  <si>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</si>
  <si>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</si>
  <si>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</si>
  <si>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</si>
  <si>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</si>
  <si>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</si>
  <si>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</si>
  <si>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</si>
  <si>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</si>
  <si>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</si>
  <si>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</si>
  <si>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</si>
  <si>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</si>
  <si>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</si>
  <si>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</si>
  <si>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</si>
  <si>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</si>
  <si>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</si>
  <si>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</si>
  <si>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</si>
  <si>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</si>
  <si>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</si>
  <si>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</si>
  <si>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</si>
  <si>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</si>
  <si>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</si>
  <si>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</si>
  <si>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</si>
  <si>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</si>
  <si>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</si>
  <si>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</si>
  <si>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</si>
  <si>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</si>
  <si>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</si>
  <si>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</si>
  <si>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</si>
  <si>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</si>
  <si>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</si>
  <si>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</si>
  <si>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</si>
  <si>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</si>
  <si>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</si>
  <si>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</si>
  <si>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</si>
  <si>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</si>
  <si>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</si>
  <si>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</si>
  <si>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</si>
  <si>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</si>
  <si>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</si>
  <si>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</si>
  <si>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</si>
  <si>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</si>
  <si>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</si>
  <si>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</si>
  <si>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</si>
  <si>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</si>
  <si>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</si>
  <si>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</si>
  <si>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</si>
  <si>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</si>
  <si>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</si>
  <si>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</si>
  <si>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</si>
  <si>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</si>
  <si>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</si>
  <si>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</si>
  <si>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</si>
  <si>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</si>
  <si>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</si>
  <si>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</si>
  <si>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</si>
  <si>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</si>
  <si>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</si>
  <si>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</si>
  <si>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</si>
  <si>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</si>
  <si>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</si>
  <si>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</si>
  <si>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</si>
  <si>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</si>
  <si>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</si>
  <si>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</si>
  <si>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</si>
  <si>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</si>
  <si>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</si>
  <si>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</si>
  <si>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</si>
  <si>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</si>
  <si>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</si>
  <si>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</si>
  <si>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</si>
  <si>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</si>
  <si>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</si>
  <si>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</si>
  <si>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</si>
  <si>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</si>
  <si>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</si>
  <si>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</si>
  <si>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</si>
  <si>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</si>
  <si>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</si>
  <si>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</si>
  <si>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</si>
  <si>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</si>
  <si>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</si>
  <si>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</si>
  <si>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</si>
  <si>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</si>
  <si>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</si>
  <si>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</si>
  <si>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</si>
  <si>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</si>
  <si>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</si>
  <si>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</si>
  <si>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</si>
  <si>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</si>
  <si>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</si>
  <si>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</si>
  <si>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</si>
  <si>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</si>
  <si>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</si>
  <si>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</si>
  <si>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</si>
  <si>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</si>
  <si>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</si>
  <si>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</si>
  <si>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</si>
  <si>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</si>
  <si>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</si>
  <si>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</si>
  <si>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</si>
  <si>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</si>
  <si>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</si>
  <si>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</si>
  <si>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</si>
  <si>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</si>
  <si>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</si>
  <si>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</si>
  <si>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</si>
  <si>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</si>
  <si>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</si>
  <si>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</si>
  <si>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</si>
  <si>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</si>
  <si>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</si>
  <si>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</si>
  <si>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</si>
  <si>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</si>
  <si>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</si>
  <si>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</si>
  <si>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</si>
  <si>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</si>
  <si>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</si>
  <si>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</si>
  <si>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</si>
  <si>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</si>
  <si>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</si>
  <si>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</si>
  <si>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</si>
  <si>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</si>
  <si>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</si>
  <si>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</si>
  <si>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</si>
  <si>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</si>
  <si>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</si>
  <si>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</si>
  <si>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</si>
  <si>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</si>
  <si>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</si>
  <si>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</si>
  <si>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</si>
  <si>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</si>
  <si>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</si>
  <si>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</si>
  <si>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</si>
  <si>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</si>
  <si>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</si>
  <si>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</si>
  <si>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</si>
  <si>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</si>
  <si>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</si>
  <si>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</si>
  <si>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</si>
  <si>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</si>
  <si>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</si>
  <si>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</si>
  <si>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</si>
  <si>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</si>
  <si>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</si>
  <si>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</si>
  <si>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</si>
  <si>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</si>
  <si>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</si>
  <si>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</si>
  <si>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</si>
  <si>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</si>
  <si>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</si>
  <si>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</si>
  <si>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</si>
  <si>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</si>
  <si>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</si>
  <si>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</si>
  <si>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</si>
  <si>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</si>
  <si>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</si>
  <si>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</si>
  <si>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</si>
  <si>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</si>
  <si>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</si>
  <si>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</si>
  <si>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</si>
  <si>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</si>
  <si>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</si>
  <si>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</si>
  <si>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</si>
  <si>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</si>
  <si>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</si>
  <si>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</si>
  <si>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</si>
  <si>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</si>
  <si>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</si>
  <si>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</si>
  <si>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</si>
  <si>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</si>
  <si>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</si>
  <si>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</si>
  <si>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</si>
  <si>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</si>
  <si>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</si>
  <si>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</si>
  <si>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</si>
  <si>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</si>
  <si>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</si>
  <si>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</si>
  <si>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</si>
  <si>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</si>
  <si>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</si>
  <si>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</si>
  <si>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</si>
  <si>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</si>
  <si>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</si>
  <si>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</si>
  <si>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</si>
  <si>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</si>
  <si>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</si>
  <si>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</si>
  <si>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</si>
  <si>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</si>
  <si>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</si>
  <si>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</si>
  <si>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</si>
  <si>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</si>
  <si>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</si>
  <si>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</si>
  <si>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</si>
  <si>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</si>
  <si>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</si>
  <si>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</si>
  <si>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</si>
  <si>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</si>
  <si>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</si>
  <si>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</si>
  <si>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</si>
  <si>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</si>
  <si>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</si>
  <si>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</si>
  <si>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</si>
  <si>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</si>
  <si>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</si>
  <si>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</si>
  <si>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</si>
  <si>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</si>
  <si>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</si>
  <si>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</si>
  <si>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</si>
  <si>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</si>
  <si>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</si>
  <si>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</si>
  <si>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</si>
  <si>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</si>
  <si>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</si>
  <si>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</si>
  <si>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</si>
  <si>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</si>
  <si>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</si>
  <si>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</si>
  <si>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</si>
  <si>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</si>
  <si>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</si>
  <si>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</si>
  <si>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</si>
  <si>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</si>
  <si>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</si>
  <si>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</si>
  <si>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</si>
  <si>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</si>
  <si>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</si>
  <si>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</si>
  <si>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</si>
  <si>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</si>
  <si>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</si>
  <si>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</si>
  <si>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</si>
  <si>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</si>
  <si>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</si>
  <si>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</si>
  <si>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</si>
  <si>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</si>
  <si>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</si>
  <si>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</si>
  <si>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</si>
  <si>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</si>
  <si>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</si>
  <si>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</si>
  <si>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</si>
  <si>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</si>
  <si>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</si>
  <si>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</si>
  <si>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</si>
  <si>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</si>
  <si>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</si>
  <si>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</si>
  <si>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</si>
  <si>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</si>
  <si>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</si>
  <si>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</si>
  <si>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</si>
  <si>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</si>
  <si>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</si>
  <si>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</si>
  <si>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</si>
  <si>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</si>
  <si>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</si>
  <si>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</si>
  <si>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</si>
  <si>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</si>
  <si>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</si>
  <si>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</si>
  <si>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</si>
  <si>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</si>
  <si>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</si>
  <si>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</si>
  <si>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</si>
  <si>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</si>
  <si>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</si>
  <si>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</si>
  <si>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</si>
  <si>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</si>
  <si>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</si>
  <si>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</si>
  <si>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</si>
  <si>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</si>
  <si>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</si>
  <si>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</si>
  <si>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</si>
  <si>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</si>
  <si>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</si>
  <si>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</si>
  <si>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</si>
  <si>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</si>
  <si>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</si>
  <si>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</si>
  <si>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</si>
  <si>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</si>
  <si>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</si>
  <si>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</si>
  <si>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</si>
  <si>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</si>
  <si>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</si>
  <si>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</si>
  <si>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</si>
  <si>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</si>
  <si>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</si>
  <si>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</si>
  <si>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</si>
  <si>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</si>
  <si>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</si>
  <si>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</si>
  <si>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</si>
  <si>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</si>
  <si>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</si>
  <si>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</si>
  <si>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</si>
  <si>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</si>
  <si>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</si>
  <si>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</si>
  <si>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</si>
  <si>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</si>
  <si>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</si>
  <si>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</si>
  <si>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</si>
  <si>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</si>
  <si>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</si>
  <si>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</si>
  <si>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</si>
  <si>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</si>
  <si>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</si>
  <si>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</si>
  <si>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</si>
  <si>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</si>
  <si>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</si>
  <si>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</si>
  <si>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</si>
  <si>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</si>
  <si>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</si>
  <si>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</si>
  <si>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</si>
  <si>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</si>
  <si>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</si>
  <si>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</si>
  <si>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</si>
  <si>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</si>
  <si>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</si>
  <si>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</si>
  <si>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</si>
  <si>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</si>
  <si>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</si>
  <si>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</si>
  <si>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</si>
  <si>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</si>
  <si>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</si>
  <si>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</si>
  <si>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</si>
  <si>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</si>
  <si>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</si>
  <si>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</si>
  <si>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</si>
  <si>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</si>
  <si>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</si>
  <si>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</si>
  <si>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</si>
  <si>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</si>
  <si>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</si>
  <si>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</si>
  <si>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</si>
  <si>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</si>
  <si>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</si>
  <si>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</si>
  <si>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</si>
  <si>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</si>
  <si>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</si>
  <si>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</si>
  <si>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</si>
  <si>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</si>
  <si>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</si>
  <si>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</si>
  <si>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</si>
  <si>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</si>
  <si>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</si>
  <si>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</si>
  <si>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</si>
  <si>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</si>
  <si>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</si>
  <si>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</si>
  <si>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</si>
  <si>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</si>
  <si>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</si>
  <si>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</si>
  <si>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</si>
  <si>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</si>
  <si>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</si>
  <si>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</si>
  <si>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</si>
  <si>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</si>
  <si>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</si>
  <si>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</si>
  <si>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</si>
  <si>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</si>
  <si>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</si>
  <si>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</si>
  <si>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</si>
  <si>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</si>
  <si>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</si>
  <si>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</si>
  <si>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</si>
  <si>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</si>
  <si>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</si>
  <si>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</si>
  <si>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</si>
  <si>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</si>
  <si>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</si>
  <si>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</si>
  <si>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</si>
  <si>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</si>
  <si>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</si>
  <si>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</si>
  <si>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</si>
  <si>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</si>
  <si>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</si>
  <si>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</si>
  <si>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</si>
  <si>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</si>
  <si>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</si>
  <si>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</si>
  <si>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</si>
  <si>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</si>
  <si>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</si>
  <si>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</si>
  <si>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</si>
  <si>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</si>
  <si>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</si>
  <si>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</si>
  <si>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</si>
  <si>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</si>
  <si>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</si>
  <si>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</si>
  <si>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</si>
  <si>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</si>
  <si>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</si>
  <si>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</si>
  <si>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</si>
  <si>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</si>
  <si>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</si>
  <si>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</si>
  <si>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</si>
  <si>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</si>
  <si>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</si>
  <si>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</si>
  <si>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</si>
  <si>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</si>
  <si>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</si>
  <si>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</si>
  <si>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</si>
  <si>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</si>
  <si>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</si>
  <si>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</si>
  <si>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</si>
  <si>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</si>
  <si>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</si>
  <si>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</si>
  <si>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</si>
  <si>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</si>
  <si>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</si>
  <si>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</si>
  <si>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</si>
  <si>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</si>
  <si>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</si>
  <si>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</si>
  <si>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</si>
  <si>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</si>
  <si>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</si>
  <si>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</si>
  <si>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</si>
  <si>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</si>
  <si>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</si>
  <si>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</si>
  <si>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</si>
  <si>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</si>
  <si>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</si>
  <si>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</si>
  <si>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</si>
  <si>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</si>
  <si>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</si>
  <si>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</si>
  <si>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</si>
  <si>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</si>
  <si>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</si>
  <si>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</si>
  <si>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</si>
  <si>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</si>
  <si>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</si>
  <si>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</si>
  <si>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</si>
  <si>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</si>
  <si>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</si>
  <si>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</si>
  <si>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</si>
  <si>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</si>
  <si>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</si>
  <si>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</si>
  <si>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</si>
  <si>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</si>
  <si>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</si>
  <si>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</si>
  <si>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</si>
  <si>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</si>
  <si>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</si>
  <si>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</si>
  <si>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</si>
  <si>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</si>
  <si>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</si>
  <si>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</si>
  <si>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</si>
  <si>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</si>
  <si>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</si>
  <si>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</si>
  <si>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</si>
  <si>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</si>
  <si>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</si>
  <si>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</si>
  <si>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</si>
  <si>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</si>
  <si>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</si>
  <si>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</si>
  <si>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</si>
  <si>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</si>
  <si>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</si>
  <si>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</si>
  <si>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</si>
  <si>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</si>
  <si>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</si>
  <si>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</si>
  <si>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</si>
  <si>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</si>
  <si>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</si>
  <si>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</si>
  <si>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</si>
  <si>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</si>
  <si>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</si>
  <si>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</si>
  <si>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</si>
  <si>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</si>
  <si>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</si>
  <si>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</si>
  <si>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</si>
  <si>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</si>
  <si>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</si>
  <si>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</si>
  <si>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</si>
  <si>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</si>
  <si>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</si>
  <si>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</si>
  <si>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</si>
  <si>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</si>
  <si>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</si>
  <si>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</si>
  <si>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</si>
  <si>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</si>
  <si>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</si>
  <si>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</si>
  <si>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</si>
  <si>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</si>
  <si>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</si>
  <si>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</si>
  <si>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</si>
  <si>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</si>
  <si>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</si>
  <si>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</si>
  <si>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</si>
  <si>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</si>
  <si>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</si>
  <si>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</si>
  <si>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</si>
  <si>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</si>
  <si>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</si>
  <si>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</si>
  <si>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</si>
  <si>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</si>
  <si>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</si>
  <si>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</si>
  <si>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</si>
  <si>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</si>
  <si>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</si>
  <si>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</si>
  <si>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</si>
  <si>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</si>
  <si>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</si>
  <si>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</si>
  <si>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</si>
  <si>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</si>
  <si>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</si>
  <si>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</si>
  <si>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</si>
  <si>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</si>
  <si>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</si>
  <si>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</si>
  <si>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</si>
  <si>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</si>
  <si>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</si>
  <si>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</si>
  <si>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</si>
  <si>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</si>
  <si>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</si>
  <si>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</si>
  <si>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</si>
  <si>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</si>
  <si>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</si>
  <si>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</si>
  <si>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</si>
  <si>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</si>
  <si>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</si>
  <si>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</si>
  <si>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</si>
  <si>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</si>
  <si>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</si>
  <si>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</si>
  <si>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</si>
  <si>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</si>
  <si>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</si>
  <si>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</si>
  <si>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</si>
  <si>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</si>
  <si>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</si>
  <si>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</si>
  <si>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</si>
  <si>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</si>
  <si>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</si>
  <si>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</si>
  <si>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</si>
  <si>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</si>
  <si>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</si>
  <si>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</si>
  <si>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</si>
  <si>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</si>
  <si>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</si>
  <si>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</si>
  <si>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</si>
  <si>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</si>
  <si>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</si>
  <si>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</si>
  <si>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</si>
  <si>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</si>
  <si>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</si>
  <si>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</si>
  <si>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</si>
  <si>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</si>
  <si>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</si>
  <si>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</si>
  <si>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</si>
  <si>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</si>
  <si>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</si>
  <si>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</si>
  <si>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</si>
  <si>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</si>
  <si>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</si>
  <si>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</si>
  <si>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</si>
  <si>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</si>
  <si>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</si>
  <si>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</si>
  <si>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</si>
  <si>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</si>
  <si>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</si>
  <si>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</si>
  <si>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</si>
  <si>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</si>
  <si>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</si>
  <si>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</si>
  <si>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</si>
  <si>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</si>
  <si>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</si>
  <si>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</si>
  <si>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</si>
  <si>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</si>
  <si>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</si>
  <si>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</si>
  <si>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</si>
  <si>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</si>
  <si>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</si>
  <si>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</si>
  <si>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</si>
  <si>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</si>
  <si>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</si>
  <si>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</si>
  <si>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</si>
  <si>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</si>
  <si>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</si>
  <si>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</si>
  <si>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</si>
  <si>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</si>
  <si>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</si>
  <si>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</si>
  <si>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</si>
  <si>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</si>
  <si>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</si>
  <si>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</si>
  <si>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</si>
  <si>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</si>
  <si>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</si>
  <si>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</si>
  <si>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</si>
  <si>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</si>
  <si>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</si>
  <si>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</si>
  <si>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</si>
  <si>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</si>
  <si>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</si>
  <si>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</si>
  <si>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</si>
  <si>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</si>
  <si>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</si>
  <si>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</si>
  <si>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</si>
  <si>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</si>
  <si>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</si>
  <si>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</si>
  <si>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</si>
  <si>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</si>
  <si>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</si>
  <si>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</si>
  <si>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</si>
  <si>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</si>
  <si>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</si>
  <si>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</si>
  <si>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</si>
  <si>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</si>
  <si>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</si>
  <si>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</si>
  <si>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</si>
  <si>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</si>
  <si>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</si>
  <si>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</si>
  <si>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</si>
  <si>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</si>
  <si>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</si>
  <si>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</si>
  <si>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</si>
  <si>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</si>
  <si>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</si>
  <si>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</si>
  <si>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</si>
  <si>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</si>
  <si>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</si>
  <si>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</si>
  <si>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</si>
  <si>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</si>
  <si>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</si>
  <si>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</si>
  <si>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</si>
  <si>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</si>
  <si>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</si>
  <si>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</si>
  <si>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</si>
  <si>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</si>
  <si>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</si>
  <si>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</si>
  <si>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</si>
  <si>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</si>
  <si>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</si>
  <si>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</si>
  <si>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</si>
  <si>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</si>
  <si>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</si>
  <si>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</si>
  <si>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</si>
  <si>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</si>
  <si>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</si>
  <si>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</si>
  <si>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</si>
  <si>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</si>
  <si>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</si>
  <si>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</si>
  <si>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</si>
  <si>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</si>
  <si>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</si>
  <si>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</si>
  <si>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</si>
  <si>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</si>
  <si>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</si>
  <si>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</si>
  <si>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</si>
  <si>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</si>
  <si>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</si>
  <si>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</si>
  <si>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</si>
  <si>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</si>
  <si>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</si>
  <si>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</si>
  <si>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</si>
  <si>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</si>
  <si>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</si>
  <si>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</si>
  <si>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</si>
  <si>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</si>
  <si>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</si>
  <si>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</si>
  <si>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</si>
  <si>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</si>
  <si>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</si>
  <si>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</si>
  <si>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</si>
  <si>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</si>
  <si>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</si>
  <si>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</si>
  <si>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</si>
  <si>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</si>
  <si>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</si>
  <si>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</si>
  <si>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</si>
  <si>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</si>
  <si>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</si>
  <si>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</si>
  <si>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</si>
  <si>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</si>
  <si>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</si>
  <si>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</si>
  <si>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</si>
  <si>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</si>
  <si>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</si>
  <si>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</si>
  <si>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</si>
  <si>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</si>
  <si>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</si>
  <si>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</si>
  <si>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</si>
  <si>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</si>
  <si>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</si>
  <si>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</si>
  <si>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</si>
  <si>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</si>
  <si>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</si>
  <si>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</si>
  <si>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</si>
  <si>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</si>
  <si>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</si>
  <si>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</si>
  <si>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</si>
  <si>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</si>
  <si>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</si>
  <si>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</si>
  <si>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</si>
  <si>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</si>
  <si>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</si>
  <si>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</si>
  <si>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</si>
  <si>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</si>
  <si>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</si>
  <si>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</si>
  <si>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</si>
  <si>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</si>
  <si>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</si>
  <si>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</si>
  <si>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</si>
  <si>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</si>
  <si>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</si>
  <si>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</si>
  <si>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</si>
  <si>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</si>
  <si>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</si>
  <si>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</si>
  <si>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</si>
  <si>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</si>
  <si>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</si>
  <si>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</si>
  <si>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</si>
  <si>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</si>
  <si>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</si>
  <si>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</si>
  <si>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</si>
  <si>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</si>
  <si>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</si>
  <si>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</si>
  <si>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</si>
  <si>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</si>
  <si>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</si>
  <si>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</si>
  <si>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</si>
  <si>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</si>
  <si>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</si>
  <si>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</si>
  <si>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</si>
  <si>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</si>
  <si>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</si>
  <si>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</si>
  <si>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</si>
  <si>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</si>
  <si>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</si>
  <si>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</si>
  <si>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</si>
  <si>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</si>
  <si>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</si>
  <si>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</si>
  <si>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</si>
  <si>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</si>
  <si>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</si>
  <si>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</si>
  <si>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</si>
  <si>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</si>
  <si>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</si>
  <si>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</si>
  <si>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</si>
  <si>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</si>
  <si>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</si>
  <si>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</si>
  <si>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</si>
  <si>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</si>
  <si>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</si>
  <si>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</si>
  <si>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</si>
  <si>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</si>
  <si>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</si>
  <si>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</si>
  <si>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</si>
  <si>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</si>
  <si>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</si>
  <si>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</si>
  <si>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</si>
  <si>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</si>
  <si>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</si>
  <si>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</si>
  <si>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</si>
  <si>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</si>
  <si>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</si>
  <si>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</si>
  <si>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</si>
  <si>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</si>
  <si>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</si>
  <si>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</si>
  <si>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</si>
  <si>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</si>
  <si>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</si>
  <si>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</si>
  <si>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</si>
  <si>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</si>
  <si>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</si>
  <si>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</si>
  <si>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</si>
  <si>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</si>
  <si>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</si>
  <si>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</si>
  <si>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</si>
  <si>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</si>
  <si>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</si>
  <si>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</si>
  <si>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</si>
  <si>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</si>
  <si>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</si>
  <si>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</si>
  <si>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</si>
  <si>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</si>
  <si>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</si>
  <si>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</si>
  <si>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</si>
  <si>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</si>
  <si>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</si>
  <si>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</si>
  <si>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</si>
  <si>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</si>
  <si>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</si>
  <si>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</si>
  <si>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</si>
  <si>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</si>
  <si>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</si>
  <si>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</si>
  <si>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</si>
  <si>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</si>
  <si>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</si>
  <si>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</si>
  <si>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</si>
  <si>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</si>
  <si>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</si>
  <si>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</si>
  <si>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</si>
  <si>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</si>
  <si>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</si>
  <si>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</si>
  <si>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</si>
  <si>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</si>
  <si>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</si>
  <si>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</si>
  <si>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</si>
  <si>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</si>
  <si>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</si>
  <si>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</si>
  <si>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</si>
  <si>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</si>
  <si>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</si>
  <si>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</si>
  <si>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</si>
  <si>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</si>
  <si>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</si>
  <si>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</si>
  <si>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</si>
  <si>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</si>
  <si>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</si>
  <si>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</si>
  <si>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</si>
  <si>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</si>
  <si>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</si>
  <si>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</si>
  <si>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</si>
  <si>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</si>
  <si>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</si>
  <si>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</si>
  <si>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</si>
  <si>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</si>
  <si>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</si>
  <si>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</si>
  <si>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</si>
  <si>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</si>
  <si>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</si>
  <si>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</si>
  <si>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</si>
  <si>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</si>
  <si>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</si>
  <si>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</si>
  <si>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</si>
  <si>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</si>
  <si>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</si>
  <si>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</si>
  <si>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</si>
  <si>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</si>
  <si>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</si>
  <si>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</si>
  <si>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</si>
  <si>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</si>
  <si>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</si>
  <si>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</si>
  <si>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</si>
  <si>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</si>
  <si>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</si>
  <si>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</si>
  <si>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</si>
  <si>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</si>
  <si>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</si>
  <si>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</si>
  <si>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</si>
  <si>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</si>
  <si>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</si>
  <si>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</si>
  <si>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</si>
  <si>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</si>
  <si>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</si>
  <si>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</si>
  <si>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</si>
  <si>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</si>
  <si>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</si>
  <si>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</si>
  <si>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</si>
  <si>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</si>
  <si>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</si>
  <si>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</si>
  <si>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</si>
  <si>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</si>
  <si>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</si>
  <si>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</si>
  <si>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</si>
  <si>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</si>
  <si>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</si>
  <si>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</si>
  <si>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</si>
  <si>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</si>
  <si>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</si>
  <si>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</si>
  <si>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</si>
  <si>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</si>
  <si>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</si>
  <si>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</si>
  <si>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</si>
  <si>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</si>
  <si>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</si>
  <si>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</si>
  <si>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</si>
  <si>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</si>
  <si>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</si>
  <si>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</si>
  <si>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</si>
  <si>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</si>
  <si>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</si>
  <si>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</si>
  <si>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</si>
  <si>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</si>
  <si>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</si>
  <si>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</si>
  <si>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</si>
  <si>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</si>
  <si>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</si>
  <si>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</si>
  <si>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</si>
  <si>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</si>
  <si>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</si>
  <si>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</si>
  <si>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</si>
  <si>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</si>
  <si>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</si>
  <si>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</si>
  <si>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</si>
  <si>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</si>
  <si>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</si>
  <si>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</si>
  <si>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</si>
  <si>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</si>
  <si>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</si>
  <si>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</si>
  <si>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</si>
  <si>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</si>
  <si>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</si>
  <si>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</si>
  <si>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</si>
  <si>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</si>
  <si>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</si>
  <si>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</si>
  <si>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</si>
  <si>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</si>
  <si>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</si>
  <si>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</si>
  <si>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</si>
  <si>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</si>
  <si>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</si>
  <si>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</si>
  <si>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</si>
  <si>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</si>
  <si>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</si>
  <si>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</si>
  <si>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</si>
  <si>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</si>
  <si>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</si>
  <si>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</si>
  <si>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</si>
  <si>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</si>
  <si>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</si>
  <si>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</si>
  <si>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</si>
  <si>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</si>
  <si>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</si>
  <si>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</si>
  <si>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</si>
  <si>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</si>
  <si>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</si>
  <si>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</si>
  <si>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</si>
  <si>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</si>
  <si>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</si>
  <si>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</si>
  <si>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</si>
  <si>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</si>
  <si>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</si>
  <si>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</si>
  <si>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</si>
  <si>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</si>
  <si>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</si>
  <si>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</si>
  <si>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</si>
  <si>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</si>
  <si>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</si>
  <si>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</si>
  <si>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</si>
  <si>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</si>
  <si>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</si>
  <si>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</si>
  <si>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</si>
  <si>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</si>
  <si>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</si>
  <si>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</si>
  <si>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</si>
  <si>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</si>
  <si>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</si>
  <si>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</si>
  <si>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</si>
  <si>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</si>
  <si>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</si>
  <si>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</si>
  <si>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</si>
  <si>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</si>
  <si>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</si>
  <si>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</si>
  <si>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</si>
  <si>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</si>
  <si>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</si>
  <si>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</si>
  <si>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</si>
  <si>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</si>
  <si>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</si>
  <si>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</si>
  <si>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</si>
  <si>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</si>
  <si>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</si>
  <si>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</si>
  <si>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</si>
  <si>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</si>
  <si>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</si>
  <si>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</si>
  <si>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</si>
  <si>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</si>
  <si>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</si>
  <si>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</si>
  <si>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</si>
  <si>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</si>
  <si>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</si>
  <si>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</si>
  <si>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</si>
  <si>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</si>
  <si>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</si>
  <si>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</si>
  <si>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</si>
  <si>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</si>
  <si>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</si>
  <si>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</si>
  <si>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</si>
  <si>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</si>
  <si>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</si>
  <si>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</si>
  <si>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</si>
  <si>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</si>
  <si>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</si>
  <si>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</si>
  <si>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</si>
  <si>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</si>
  <si>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</si>
  <si>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</si>
  <si>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</si>
  <si>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</si>
  <si>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</si>
  <si>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</si>
  <si>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</si>
  <si>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</si>
  <si>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</si>
  <si>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</si>
  <si>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</si>
  <si>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</si>
  <si>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</si>
  <si>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</si>
  <si>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</si>
  <si>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</si>
  <si>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</si>
  <si>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</si>
  <si>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</si>
  <si>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</si>
  <si>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</si>
  <si>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</si>
  <si>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</si>
  <si>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</si>
  <si>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</si>
  <si>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</si>
  <si>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</si>
  <si>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</si>
  <si>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</si>
  <si>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</si>
  <si>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</si>
  <si>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</si>
  <si>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</si>
  <si>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</si>
  <si>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</si>
  <si>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</si>
  <si>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</si>
  <si>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</si>
  <si>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</si>
  <si>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</si>
  <si>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</si>
  <si>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</si>
  <si>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</si>
  <si>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</si>
  <si>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</si>
  <si>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</si>
  <si>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</si>
  <si>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</si>
  <si>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</si>
  <si>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</si>
  <si>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</si>
  <si>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</si>
  <si>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</si>
  <si>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</si>
  <si>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</si>
  <si>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</si>
  <si>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</si>
  <si>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</si>
  <si>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</si>
  <si>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</si>
  <si>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</si>
  <si>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</si>
  <si>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</si>
  <si>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</si>
  <si>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</si>
  <si>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</si>
  <si>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</si>
  <si>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</si>
  <si>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</si>
  <si>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</si>
  <si>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</si>
  <si>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</si>
  <si>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</si>
  <si>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</si>
  <si>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</si>
  <si>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</si>
  <si>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</si>
  <si>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</si>
  <si>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</si>
  <si>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</si>
  <si>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</si>
  <si>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</si>
  <si>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</si>
  <si>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</si>
  <si>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</si>
  <si>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</si>
  <si>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</si>
  <si>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</si>
  <si>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</si>
  <si>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</si>
  <si>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</si>
  <si>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</si>
  <si>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</si>
  <si>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</si>
  <si>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</si>
  <si>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</si>
  <si>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</si>
  <si>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</si>
  <si>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</si>
  <si>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</si>
  <si>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</si>
  <si>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</si>
  <si>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</si>
  <si>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</si>
  <si>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</si>
  <si>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</si>
  <si>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</si>
  <si>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</si>
  <si>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</si>
  <si>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</si>
  <si>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</si>
  <si>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</si>
  <si>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</si>
  <si>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</si>
  <si>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</si>
  <si>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</si>
  <si>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</si>
  <si>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</si>
  <si>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</si>
  <si>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</si>
  <si>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</si>
  <si>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</si>
  <si>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</si>
  <si>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</si>
  <si>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</si>
  <si>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</si>
  <si>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</si>
  <si>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</si>
  <si>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</si>
  <si>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</si>
  <si>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</si>
  <si>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</si>
  <si>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</si>
  <si>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</si>
  <si>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</si>
  <si>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</si>
  <si>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</si>
  <si>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</si>
  <si>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</si>
  <si>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</si>
  <si>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</si>
  <si>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</si>
  <si>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</si>
  <si>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</si>
  <si>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</si>
  <si>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</si>
  <si>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</si>
  <si>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</si>
  <si>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</si>
  <si>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</si>
  <si>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</si>
  <si>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</si>
  <si>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</si>
  <si>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</si>
  <si>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</si>
  <si>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</si>
  <si>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</si>
  <si>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</si>
  <si>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</si>
  <si>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</si>
  <si>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</si>
  <si>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</si>
  <si>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</si>
  <si>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</si>
  <si>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</si>
  <si>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</si>
  <si>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</si>
  <si>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</si>
  <si>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</si>
  <si>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</si>
  <si>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</si>
  <si>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</si>
  <si>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</si>
  <si>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</si>
  <si>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</si>
  <si>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</si>
  <si>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</si>
  <si>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</si>
  <si>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</si>
  <si>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</si>
  <si>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</si>
  <si>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</si>
  <si>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</si>
  <si>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</si>
  <si>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</si>
  <si>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</si>
  <si>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</si>
  <si>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</si>
  <si>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</si>
  <si>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</si>
  <si>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</si>
  <si>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</si>
  <si>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</si>
  <si>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</si>
  <si>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</si>
  <si>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</si>
  <si>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</si>
  <si>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</si>
  <si>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</si>
  <si>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</si>
  <si>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</si>
  <si>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</si>
  <si>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</si>
  <si>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</si>
  <si>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</si>
  <si>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</si>
  <si>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</si>
  <si>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</si>
  <si>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</si>
  <si>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</si>
  <si>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</si>
  <si>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</si>
  <si>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</si>
  <si>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</si>
  <si>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</si>
  <si>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</si>
  <si>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</si>
  <si>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</si>
  <si>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</si>
  <si>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</si>
  <si>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</si>
  <si>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</si>
  <si>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</si>
  <si>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</si>
  <si>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</si>
  <si>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</si>
  <si>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</si>
  <si>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</si>
  <si>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</si>
  <si>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</si>
  <si>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</si>
  <si>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</si>
  <si>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</si>
  <si>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</si>
  <si>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</si>
  <si>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</si>
  <si>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</si>
  <si>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</si>
  <si>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</si>
  <si>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</si>
  <si>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</si>
  <si>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</si>
  <si>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</si>
  <si>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</si>
  <si>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</si>
  <si>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</si>
  <si>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</si>
  <si>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</si>
  <si>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</si>
  <si>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</si>
  <si>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</si>
  <si>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</si>
  <si>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</si>
  <si>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</si>
  <si>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</si>
  <si>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</si>
  <si>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</si>
  <si>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</si>
  <si>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</si>
  <si>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</si>
  <si>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</si>
  <si>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</si>
  <si>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</si>
  <si>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</si>
  <si>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</si>
  <si>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</si>
  <si>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</si>
  <si>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</si>
  <si>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</si>
  <si>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</si>
  <si>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</si>
  <si>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</si>
  <si>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</si>
  <si>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</si>
  <si>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</si>
  <si>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</si>
  <si>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</si>
  <si>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</si>
  <si>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</si>
  <si>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</si>
  <si>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</si>
  <si>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</si>
  <si>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</si>
  <si>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</si>
  <si>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</si>
  <si>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</si>
  <si>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</si>
  <si>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</si>
  <si>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</si>
  <si>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</si>
  <si>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</si>
  <si>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</si>
  <si>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</si>
  <si>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</si>
  <si>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</si>
  <si>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</si>
  <si>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</si>
  <si>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</si>
  <si>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</si>
  <si>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</si>
  <si>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</si>
  <si>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</si>
  <si>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</si>
  <si>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</si>
  <si>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</si>
  <si>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</si>
  <si>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</si>
  <si>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</si>
  <si>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</si>
  <si>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</si>
  <si>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</si>
  <si>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</si>
  <si>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</si>
  <si>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</si>
  <si>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</si>
  <si>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</si>
  <si>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</si>
  <si>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</si>
  <si>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</si>
  <si>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</si>
  <si>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</si>
  <si>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</si>
  <si>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</si>
  <si>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</si>
  <si>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</si>
  <si>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</si>
  <si>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</si>
  <si>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</si>
  <si>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</si>
  <si>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</si>
  <si>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</si>
  <si>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</si>
  <si>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</si>
  <si>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</si>
  <si>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</si>
  <si>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</si>
  <si>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</si>
  <si>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</si>
  <si>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</si>
  <si>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</si>
  <si>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</si>
  <si>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</si>
  <si>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</si>
  <si>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</si>
  <si>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</si>
  <si>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</si>
  <si>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</si>
  <si>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</si>
  <si>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</si>
  <si>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</si>
  <si>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</si>
  <si>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</si>
  <si>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</si>
  <si>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</si>
  <si>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</si>
  <si>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</si>
  <si>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</si>
  <si>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</si>
  <si>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</si>
  <si>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</si>
  <si>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</si>
  <si>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</si>
  <si>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</si>
  <si>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</si>
  <si>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</si>
  <si>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</si>
  <si>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</si>
  <si>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</si>
  <si>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</si>
  <si>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</si>
  <si>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</si>
  <si>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</si>
  <si>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</si>
  <si>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</si>
  <si>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</si>
  <si>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</si>
  <si>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</si>
  <si>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</si>
  <si>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</si>
  <si>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</si>
  <si>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</si>
  <si>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</si>
  <si>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</si>
  <si>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</si>
  <si>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</si>
  <si>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</si>
  <si>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</si>
  <si>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</si>
  <si>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</si>
  <si>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</si>
  <si>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</si>
  <si>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</si>
  <si>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</si>
  <si>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</si>
  <si>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</si>
  <si>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</si>
  <si>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</si>
  <si>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</si>
  <si>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</si>
  <si>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</si>
  <si>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</si>
  <si>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</si>
  <si>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</si>
  <si>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</si>
  <si>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</si>
  <si>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</si>
  <si>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</si>
  <si>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</si>
  <si>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</si>
  <si>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</si>
  <si>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</si>
  <si>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</si>
  <si>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</si>
  <si>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</si>
  <si>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</si>
  <si>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</si>
  <si>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</si>
  <si>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</si>
  <si>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</si>
  <si>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</si>
  <si>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</si>
  <si>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</si>
  <si>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</si>
  <si>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</si>
  <si>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</si>
  <si>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</si>
  <si>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</si>
  <si>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</si>
  <si>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</si>
  <si>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</si>
  <si>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</si>
  <si>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</si>
  <si>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</si>
  <si>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</si>
  <si>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</si>
  <si>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</si>
  <si>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</si>
  <si>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</si>
  <si>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</si>
  <si>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</si>
  <si>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</si>
  <si>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</si>
  <si>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</si>
  <si>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</si>
  <si>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</si>
  <si>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</si>
  <si>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</si>
  <si>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</si>
  <si>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</si>
  <si>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</si>
  <si>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</si>
  <si>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</si>
  <si>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</si>
  <si>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</si>
  <si>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</si>
  <si>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</si>
  <si>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</si>
  <si>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</si>
  <si>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</si>
  <si>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</si>
  <si>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</si>
  <si>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</si>
  <si>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</si>
  <si>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</si>
  <si>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</si>
  <si>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</si>
  <si>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</si>
  <si>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</si>
  <si>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</si>
  <si>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</si>
  <si>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</si>
  <si>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</si>
  <si>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</si>
  <si>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</si>
  <si>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</si>
  <si>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</si>
  <si>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</si>
  <si>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</si>
  <si>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</si>
  <si>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</si>
  <si>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</si>
  <si>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</si>
  <si>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</si>
  <si>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</si>
  <si>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</si>
  <si>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</si>
  <si>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</si>
  <si>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</si>
  <si>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</si>
  <si>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</si>
  <si>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</si>
  <si>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</si>
  <si>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</si>
  <si>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</si>
  <si>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</si>
  <si>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</si>
  <si>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</si>
  <si>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</si>
  <si>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</si>
  <si>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</si>
  <si>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</si>
  <si>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</si>
  <si>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</si>
  <si>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</si>
  <si>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</si>
  <si>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</si>
  <si>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</si>
  <si>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</si>
  <si>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</si>
  <si>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</si>
  <si>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</si>
  <si>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</si>
  <si>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</si>
  <si>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</si>
  <si>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</si>
  <si>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</si>
  <si>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</si>
  <si>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</si>
  <si>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</si>
  <si>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</si>
  <si>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</si>
  <si>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</si>
  <si>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</si>
  <si>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</si>
  <si>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</si>
  <si>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</si>
  <si>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</si>
  <si>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</si>
  <si>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</si>
  <si>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</si>
  <si>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</si>
  <si>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</si>
  <si>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</si>
  <si>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</si>
  <si>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</si>
  <si>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</si>
  <si>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</si>
  <si>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</si>
  <si>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</si>
  <si>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</si>
  <si>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</si>
  <si>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</si>
  <si>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</si>
  <si>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</si>
  <si>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</si>
  <si>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</si>
  <si>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</si>
  <si>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</si>
  <si>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</si>
  <si>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</si>
  <si>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</si>
  <si>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</si>
  <si>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</si>
  <si>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</si>
  <si>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</si>
  <si>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</si>
  <si>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</si>
  <si>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</si>
  <si>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</si>
  <si>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</si>
  <si>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</si>
  <si>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</si>
  <si>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</si>
  <si>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</si>
  <si>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</si>
  <si>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</si>
  <si>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</si>
  <si>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</si>
  <si>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</si>
  <si>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</si>
  <si>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</si>
  <si>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</si>
  <si>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</si>
  <si>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</si>
  <si>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</si>
  <si>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</si>
  <si>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</si>
  <si>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</si>
  <si>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</si>
  <si>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</si>
  <si>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</si>
  <si>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</si>
  <si>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</si>
  <si>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</si>
  <si>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</si>
  <si>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</si>
  <si>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</si>
  <si>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</si>
  <si>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</si>
  <si>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</si>
  <si>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</si>
  <si>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</si>
  <si>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</si>
  <si>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</si>
  <si>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</si>
  <si>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</si>
  <si>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</si>
  <si>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</si>
  <si>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</si>
  <si>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</si>
  <si>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</si>
  <si>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</si>
  <si>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</si>
  <si>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</si>
  <si>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</si>
  <si>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</si>
  <si>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</si>
  <si>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</si>
  <si>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</si>
  <si>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</si>
  <si>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</si>
  <si>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</si>
  <si>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</si>
  <si>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</si>
  <si>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</si>
  <si>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</si>
  <si>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</si>
  <si>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</si>
  <si>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</si>
  <si>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</si>
  <si>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</si>
  <si>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</si>
  <si>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</si>
  <si>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</si>
  <si>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</si>
  <si>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</si>
  <si>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</si>
  <si>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</si>
  <si>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</si>
  <si>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</si>
  <si>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</si>
  <si>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</si>
  <si>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</si>
  <si>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</si>
  <si>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</si>
  <si>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</si>
  <si>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</si>
  <si>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</si>
  <si>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</si>
  <si>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</si>
  <si>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</si>
  <si>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</si>
  <si>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</si>
  <si>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</si>
  <si>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</si>
  <si>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</si>
  <si>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</si>
  <si>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</si>
  <si>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</si>
  <si>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</si>
  <si>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</si>
  <si>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</si>
  <si>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</si>
  <si>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</si>
  <si>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</si>
  <si>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</si>
  <si>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</si>
  <si>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</si>
  <si>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</si>
  <si>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</si>
  <si>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</si>
  <si>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</si>
  <si>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</si>
  <si>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</si>
  <si>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</si>
  <si>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</si>
  <si>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</si>
  <si>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</si>
  <si>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</si>
  <si>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</si>
  <si>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</si>
  <si>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</si>
  <si>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</si>
  <si>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</si>
  <si>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</si>
  <si>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</si>
  <si>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</si>
  <si>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</si>
  <si>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</si>
  <si>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</si>
  <si>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</si>
  <si>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</si>
  <si>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</si>
  <si>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</si>
  <si>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</si>
  <si>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</si>
  <si>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</si>
  <si>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</si>
  <si>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</si>
  <si>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</si>
  <si>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</si>
  <si>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</si>
  <si>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</si>
  <si>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</si>
  <si>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</si>
  <si>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</si>
  <si>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</si>
  <si>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</si>
  <si>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</si>
  <si>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</si>
  <si>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</si>
  <si>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</si>
  <si>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</si>
  <si>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</si>
  <si>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</si>
  <si>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</si>
  <si>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</si>
  <si>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</si>
  <si>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</si>
  <si>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</si>
  <si>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</si>
  <si>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</si>
  <si>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</si>
  <si>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</si>
  <si>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</si>
  <si>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</si>
  <si>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</si>
  <si>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</si>
  <si>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</si>
  <si>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</si>
  <si>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</si>
  <si>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</si>
  <si>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</si>
  <si>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</si>
  <si>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</si>
  <si>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</si>
  <si>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</si>
  <si>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</si>
  <si>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</si>
  <si>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</si>
  <si>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</si>
  <si>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</si>
  <si>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</si>
  <si>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</si>
  <si>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</si>
  <si>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</si>
  <si>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</si>
  <si>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</si>
  <si>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</si>
  <si>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</si>
  <si>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</si>
  <si>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</si>
  <si>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</si>
  <si>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</si>
  <si>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</si>
  <si>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</si>
  <si>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</si>
  <si>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</si>
  <si>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</si>
  <si>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</si>
  <si>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</si>
  <si>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</si>
  <si>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</si>
  <si>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</si>
  <si>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</si>
  <si>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</si>
  <si>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</si>
  <si>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</si>
  <si>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</si>
  <si>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</si>
  <si>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</si>
  <si>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</si>
  <si>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</si>
  <si>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</si>
  <si>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</si>
  <si>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</si>
  <si>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</si>
  <si>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</si>
  <si>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</si>
  <si>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</si>
  <si>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</si>
  <si>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</si>
  <si>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</si>
  <si>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</si>
  <si>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</si>
  <si>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</si>
  <si>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</si>
  <si>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</si>
  <si>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</si>
  <si>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</si>
  <si>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</si>
  <si>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</si>
  <si>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</si>
  <si>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</si>
  <si>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</si>
  <si>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</si>
  <si>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</si>
  <si>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</si>
  <si>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</si>
  <si>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</si>
  <si>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</si>
  <si>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</si>
  <si>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</si>
  <si>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</si>
  <si>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</si>
  <si>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</si>
  <si>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</si>
  <si>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</si>
  <si>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</si>
  <si>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</si>
  <si>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</si>
  <si>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</si>
  <si>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</si>
  <si>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</si>
  <si>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</si>
  <si>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</si>
  <si>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</si>
  <si>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</si>
  <si>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</si>
  <si>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</si>
  <si>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</si>
  <si>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</si>
  <si>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</si>
  <si>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</si>
  <si>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</si>
  <si>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</si>
  <si>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</si>
  <si>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</si>
  <si>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</si>
  <si>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</si>
  <si>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</si>
  <si>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</si>
  <si>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</si>
  <si>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</si>
  <si>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</si>
  <si>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</si>
  <si>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</si>
  <si>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</si>
  <si>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</si>
  <si>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</si>
  <si>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</si>
  <si>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</si>
  <si>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</si>
  <si>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</si>
  <si>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</si>
  <si>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</si>
  <si>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</si>
  <si>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</si>
  <si>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</si>
  <si>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</si>
  <si>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</si>
  <si>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</si>
  <si>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</si>
  <si>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</si>
  <si>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</si>
  <si>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</si>
  <si>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</si>
  <si>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</si>
  <si>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</si>
  <si>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</si>
  <si>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</si>
  <si>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</si>
  <si>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</si>
  <si>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</si>
  <si>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</si>
  <si>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</si>
  <si>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</si>
  <si>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</si>
  <si>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</si>
  <si>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</si>
  <si>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</si>
  <si>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</si>
  <si>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</si>
  <si>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</si>
  <si>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</si>
  <si>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</si>
  <si>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</si>
  <si>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</si>
  <si>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</si>
  <si>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</si>
  <si>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</si>
  <si>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</si>
  <si>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</si>
  <si>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</si>
  <si>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</si>
  <si>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</si>
  <si>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</si>
  <si>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</si>
  <si>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</si>
  <si>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</si>
  <si>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</si>
  <si>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</si>
  <si>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</si>
  <si>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</si>
  <si>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</si>
  <si>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</si>
  <si>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</si>
  <si>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</si>
  <si>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</si>
  <si>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</si>
  <si>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</si>
  <si>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</si>
  <si>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</si>
  <si>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</si>
  <si>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</si>
  <si>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</si>
  <si>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</si>
  <si>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</si>
  <si>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</si>
  <si>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</si>
  <si>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</si>
  <si>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</si>
  <si>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</si>
  <si>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</si>
  <si>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</si>
  <si>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</si>
  <si>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</si>
  <si>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</si>
  <si>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</si>
  <si>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</si>
  <si>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</si>
  <si>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</si>
  <si>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</si>
  <si>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</si>
  <si>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</si>
  <si>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</si>
  <si>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</si>
  <si>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</si>
  <si>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</si>
  <si>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</si>
  <si>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</si>
  <si>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</si>
  <si>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</si>
  <si>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</si>
  <si>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</si>
  <si>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</si>
  <si>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</si>
  <si>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</si>
  <si>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</si>
  <si>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</si>
  <si>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</si>
  <si>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</si>
  <si>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</si>
  <si>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</si>
  <si>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</si>
  <si>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</si>
  <si>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</si>
  <si>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</si>
  <si>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</si>
  <si>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</si>
  <si>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</si>
  <si>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</si>
  <si>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</si>
  <si>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</si>
  <si>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</si>
  <si>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</si>
  <si>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</si>
  <si>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</si>
  <si>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</si>
  <si>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</si>
  <si>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</si>
  <si>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</si>
  <si>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</si>
  <si>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</si>
  <si>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</si>
  <si>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</si>
  <si>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</si>
  <si>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</si>
  <si>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</si>
  <si>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</si>
  <si>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</si>
  <si>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</si>
  <si>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</si>
  <si>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</si>
  <si>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</si>
  <si>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</si>
  <si>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</si>
  <si>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</si>
  <si>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</si>
  <si>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</si>
  <si>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</si>
  <si>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</si>
  <si>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</si>
  <si>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</si>
  <si>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</si>
  <si>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</si>
  <si>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</si>
  <si>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</si>
  <si>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</si>
  <si>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</si>
  <si>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</si>
  <si>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</si>
  <si>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</si>
  <si>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</si>
  <si>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</si>
  <si>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</si>
  <si>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</si>
  <si>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</si>
  <si>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</si>
  <si>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</si>
  <si>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</si>
  <si>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</si>
  <si>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</si>
  <si>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</si>
  <si>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</si>
  <si>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</si>
  <si>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</si>
  <si>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</si>
  <si>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</si>
  <si>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</si>
  <si>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</si>
  <si>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</si>
  <si>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</si>
  <si>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</si>
  <si>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</si>
  <si>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</si>
  <si>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</si>
  <si>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</si>
  <si>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</si>
  <si>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</si>
  <si>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</si>
  <si>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</si>
  <si>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</si>
  <si>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</si>
  <si>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</si>
  <si>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</si>
  <si>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</si>
  <si>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</si>
  <si>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</si>
  <si>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</si>
  <si>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</si>
  <si>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</si>
  <si>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</si>
  <si>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</si>
  <si>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</si>
  <si>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</si>
  <si>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</si>
  <si>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</si>
  <si>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</si>
  <si>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</si>
  <si>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</si>
  <si>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</si>
  <si>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</si>
  <si>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</si>
  <si>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</si>
  <si>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</si>
  <si>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</si>
  <si>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</si>
  <si>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</si>
  <si>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</si>
  <si>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</si>
  <si>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</si>
  <si>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</si>
  <si>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</si>
  <si>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</si>
  <si>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</si>
  <si>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</si>
  <si>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</si>
  <si>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</si>
  <si>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</si>
  <si>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</si>
  <si>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</si>
  <si>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</si>
  <si>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</si>
  <si>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</si>
  <si>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</si>
  <si>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</si>
  <si>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</si>
  <si>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</si>
  <si>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</si>
  <si>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</si>
  <si>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</si>
  <si>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</si>
  <si>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</si>
  <si>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</si>
  <si>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</si>
  <si>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</si>
  <si>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</si>
  <si>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</si>
  <si>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</si>
  <si>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</si>
  <si>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</si>
  <si>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</si>
  <si>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</si>
  <si>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</si>
  <si>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</si>
  <si>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</si>
  <si>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</si>
  <si>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</si>
  <si>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</si>
  <si>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</si>
  <si>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</si>
  <si>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</si>
  <si>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</si>
  <si>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</si>
  <si>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</si>
  <si>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</si>
  <si>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</si>
  <si>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</si>
  <si>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</si>
  <si>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</si>
  <si>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</si>
  <si>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</si>
  <si>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</si>
  <si>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</si>
  <si>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</si>
  <si>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</si>
  <si>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</si>
  <si>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</si>
  <si>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</si>
  <si>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</si>
  <si>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</si>
  <si>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</si>
  <si>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</si>
  <si>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</si>
  <si>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</si>
  <si>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</si>
  <si>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</si>
  <si>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</si>
  <si>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</si>
  <si>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</si>
  <si>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</si>
  <si>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</si>
  <si>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</si>
  <si>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</si>
  <si>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</si>
  <si>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</si>
  <si>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</si>
  <si>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</si>
  <si>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</si>
  <si>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</si>
  <si>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</si>
  <si>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</si>
  <si>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</si>
  <si>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</si>
  <si>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</si>
  <si>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</si>
  <si>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</si>
  <si>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</si>
  <si>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</si>
  <si>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</si>
  <si>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</si>
  <si>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</si>
  <si>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</si>
  <si>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</si>
  <si>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</si>
  <si>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</si>
  <si>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</si>
  <si>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</si>
  <si>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</si>
  <si>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</si>
  <si>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</si>
  <si>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</si>
  <si>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</si>
  <si>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</si>
  <si>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</si>
  <si>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</si>
  <si>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</si>
  <si>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</si>
  <si>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</si>
  <si>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</si>
  <si>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</si>
  <si>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</si>
  <si>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</si>
  <si>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</si>
  <si>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</si>
  <si>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</si>
  <si>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</si>
  <si>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</si>
  <si>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</si>
  <si>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</si>
  <si>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</si>
  <si>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</si>
  <si>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</si>
  <si>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</si>
  <si>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</si>
  <si>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</si>
  <si>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</si>
  <si>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</si>
  <si>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</si>
  <si>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</si>
  <si>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</si>
  <si>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</si>
  <si>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</si>
  <si>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</si>
  <si>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</si>
  <si>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</si>
  <si>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</si>
  <si>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</si>
  <si>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</si>
  <si>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</si>
  <si>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</si>
  <si>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</si>
  <si>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</si>
  <si>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</si>
  <si>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</si>
  <si>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</si>
  <si>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</si>
  <si>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</si>
  <si>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</si>
  <si>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</si>
  <si>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</si>
  <si>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</si>
  <si>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</si>
  <si>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</si>
  <si>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</si>
  <si>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</si>
  <si>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</si>
  <si>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</si>
  <si>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</si>
  <si>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</si>
  <si>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</si>
  <si>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</si>
  <si>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</si>
  <si>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</si>
  <si>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</si>
  <si>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</si>
  <si>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</si>
  <si>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</si>
  <si>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</si>
  <si>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</si>
  <si>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</si>
  <si>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</si>
  <si>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</si>
  <si>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</si>
  <si>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</si>
  <si>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</si>
  <si>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</si>
  <si>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</si>
  <si>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</si>
  <si>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</si>
  <si>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</si>
  <si>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</si>
  <si>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</si>
  <si>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</si>
  <si>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</si>
  <si>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</si>
  <si>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</si>
  <si>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</si>
  <si>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</si>
  <si>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</si>
  <si>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</si>
  <si>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</si>
  <si>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</si>
  <si>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</si>
  <si>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</si>
  <si>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</si>
  <si>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</si>
  <si>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</si>
  <si>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</si>
  <si>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</si>
  <si>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</si>
  <si>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</si>
  <si>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</si>
  <si>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</si>
  <si>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</si>
  <si>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</si>
  <si>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</si>
  <si>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</si>
  <si>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</si>
  <si>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</si>
  <si>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</si>
  <si>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</si>
  <si>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</si>
  <si>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</si>
  <si>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</si>
  <si>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</si>
  <si>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</si>
  <si>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</si>
  <si>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</si>
  <si>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</si>
  <si>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</si>
  <si>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</si>
  <si>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</si>
  <si>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</si>
  <si>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</si>
  <si>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</si>
  <si>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</si>
  <si>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</si>
  <si>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</si>
  <si>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</si>
  <si>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</si>
  <si>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</si>
  <si>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</si>
  <si>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</si>
  <si>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</si>
  <si>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</si>
  <si>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</si>
  <si>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</si>
  <si>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</si>
  <si>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</si>
  <si>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</si>
  <si>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</si>
  <si>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</si>
  <si>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</si>
  <si>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</si>
  <si>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</si>
  <si>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</si>
  <si>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</si>
  <si>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</si>
  <si>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</si>
  <si>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</si>
  <si>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</si>
  <si>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</si>
  <si>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</si>
  <si>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</si>
  <si>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</si>
  <si>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</si>
  <si>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</si>
  <si>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</si>
  <si>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</si>
  <si>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</si>
  <si>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</si>
  <si>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</si>
  <si>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</si>
  <si>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</si>
  <si>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</si>
  <si>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</si>
  <si>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</si>
  <si>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</si>
  <si>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</si>
  <si>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</si>
  <si>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</si>
  <si>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</si>
  <si>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</si>
  <si>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</si>
  <si>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</si>
  <si>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</si>
  <si>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</si>
  <si>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</si>
  <si>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</si>
  <si>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</si>
  <si>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</si>
  <si>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</si>
  <si>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</si>
  <si>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</si>
  <si>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</si>
  <si>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</si>
  <si>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</si>
  <si>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</si>
  <si>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</si>
  <si>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</si>
  <si>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</si>
  <si>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</si>
  <si>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</si>
  <si>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</si>
  <si>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</si>
  <si>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</si>
  <si>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</si>
  <si>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</si>
  <si>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</si>
  <si>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</si>
  <si>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</si>
  <si>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</si>
  <si>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</si>
  <si>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</si>
  <si>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</si>
  <si>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</si>
  <si>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</si>
  <si>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</si>
  <si>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</si>
  <si>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</si>
  <si>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</si>
  <si>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</si>
  <si>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</si>
  <si>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</si>
  <si>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</si>
  <si>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</si>
  <si>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</si>
  <si>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</si>
  <si>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</si>
  <si>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</si>
  <si>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</si>
  <si>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</si>
  <si>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</si>
  <si>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</si>
  <si>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</si>
  <si>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</si>
  <si>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</si>
  <si>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</si>
  <si>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</si>
  <si>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</si>
  <si>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</si>
  <si>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</si>
  <si>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</si>
  <si>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</si>
  <si>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</si>
  <si>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</si>
  <si>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</si>
  <si>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</si>
  <si>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</si>
  <si>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</si>
  <si>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</si>
  <si>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</si>
  <si>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</si>
  <si>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</si>
  <si>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</si>
  <si>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</si>
  <si>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</si>
  <si>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</si>
  <si>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</si>
  <si>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</si>
  <si>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</si>
  <si>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</si>
  <si>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</si>
  <si>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</si>
  <si>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</si>
  <si>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</si>
  <si>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</si>
  <si>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</si>
  <si>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</si>
  <si>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</si>
  <si>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</si>
  <si>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</si>
  <si>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</si>
  <si>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</si>
  <si>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</si>
  <si>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</si>
  <si>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</si>
  <si>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</si>
  <si>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</si>
  <si>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</si>
  <si>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</si>
  <si>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</si>
  <si>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</si>
  <si>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</si>
  <si>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</si>
  <si>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</si>
  <si>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</si>
  <si>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</si>
  <si>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</si>
  <si>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</si>
  <si>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</si>
  <si>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</si>
  <si>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</si>
  <si>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</si>
  <si>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</si>
  <si>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</si>
  <si>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</si>
  <si>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</si>
  <si>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</si>
  <si>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</si>
  <si>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</si>
  <si>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</si>
  <si>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</si>
  <si>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</si>
  <si>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</si>
  <si>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</si>
  <si>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</si>
  <si>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</si>
  <si>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</si>
  <si>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</si>
  <si>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</si>
  <si>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</si>
  <si>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</si>
  <si>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</si>
  <si>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</si>
  <si>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</si>
  <si>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</si>
  <si>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</si>
  <si>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</si>
  <si>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</si>
  <si>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</si>
  <si>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</si>
  <si>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</si>
  <si>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</si>
  <si>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</si>
  <si>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</si>
  <si>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</si>
  <si>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</si>
  <si>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</si>
  <si>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</si>
  <si>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</si>
  <si>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</si>
  <si>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</si>
  <si>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</si>
  <si>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</si>
  <si>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</si>
  <si>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</si>
  <si>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</si>
  <si>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</si>
  <si>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</si>
  <si>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</si>
  <si>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</si>
  <si>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</si>
  <si>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</si>
  <si>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</si>
  <si>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</si>
  <si>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</si>
  <si>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</si>
  <si>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</si>
  <si>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</si>
  <si>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</si>
  <si>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</si>
  <si>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</si>
  <si>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</si>
  <si>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</si>
  <si>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</si>
  <si>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</si>
  <si>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</si>
  <si>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</si>
  <si>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</si>
  <si>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</si>
  <si>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</si>
  <si>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</si>
  <si>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</si>
  <si>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</si>
  <si>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</si>
  <si>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</si>
  <si>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</si>
  <si>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</si>
  <si>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</si>
  <si>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</si>
  <si>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</si>
  <si>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</si>
  <si>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</si>
  <si>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</si>
  <si>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</si>
  <si>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</si>
  <si>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</si>
  <si>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</si>
  <si>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</si>
  <si>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</si>
  <si>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</si>
  <si>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</si>
  <si>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</si>
  <si>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</si>
  <si>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</si>
  <si>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</si>
  <si>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</si>
  <si>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</si>
  <si>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</si>
  <si>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</si>
  <si>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</si>
  <si>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</si>
  <si>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</si>
  <si>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</si>
  <si>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</si>
  <si>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</si>
  <si>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</si>
  <si>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</si>
  <si>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</si>
  <si>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</si>
  <si>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</si>
  <si>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</si>
  <si>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</si>
  <si>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</si>
  <si>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</si>
  <si>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</si>
  <si>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</si>
  <si>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</si>
  <si>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</si>
  <si>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</si>
  <si>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</si>
  <si>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</si>
  <si>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</si>
  <si>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</si>
  <si>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</si>
  <si>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</si>
  <si>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</si>
  <si>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</si>
  <si>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</si>
  <si>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</si>
  <si>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</si>
  <si>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</si>
  <si>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</si>
  <si>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</si>
  <si>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</si>
  <si>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</si>
  <si>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</si>
  <si>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</si>
  <si>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</si>
  <si>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</si>
  <si>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</si>
  <si>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</si>
  <si>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</si>
  <si>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</si>
  <si>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</si>
  <si>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</si>
  <si>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</si>
  <si>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</si>
  <si>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</si>
  <si>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</si>
  <si>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</si>
  <si>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</si>
  <si>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</si>
  <si>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</si>
  <si>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</si>
  <si>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</si>
  <si>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</si>
  <si>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</si>
  <si>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</si>
  <si>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</si>
  <si>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</si>
  <si>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</si>
  <si>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</si>
  <si>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</si>
  <si>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</si>
  <si>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</si>
  <si>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</si>
  <si>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</si>
  <si>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</si>
  <si>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</si>
  <si>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</si>
  <si>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</si>
  <si>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</si>
  <si>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</si>
  <si>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</si>
  <si>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</si>
  <si>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</si>
  <si>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</si>
  <si>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</si>
  <si>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</si>
  <si>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</si>
  <si>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</si>
  <si>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</si>
  <si>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</si>
  <si>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</si>
  <si>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</si>
  <si>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</si>
  <si>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</si>
  <si>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</si>
  <si>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</si>
  <si>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</si>
  <si>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</si>
  <si>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</si>
  <si>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</si>
  <si>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</si>
  <si>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</si>
  <si>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</si>
  <si>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</si>
  <si>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</si>
  <si>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</si>
  <si>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</si>
  <si>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</si>
  <si>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</si>
  <si>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</si>
  <si>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</si>
  <si>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</si>
  <si>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</si>
  <si>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</si>
  <si>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</si>
  <si>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</si>
  <si>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</si>
  <si>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</si>
  <si>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</si>
  <si>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</si>
  <si>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</si>
  <si>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</si>
  <si>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</si>
  <si>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</si>
  <si>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</si>
  <si>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</si>
  <si>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</si>
  <si>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</si>
  <si>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</si>
  <si>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</si>
  <si>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</si>
  <si>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</si>
  <si>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</si>
  <si>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</si>
  <si>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</si>
  <si>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</si>
  <si>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</si>
  <si>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</si>
  <si>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</si>
  <si>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</si>
  <si>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</si>
  <si>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</si>
  <si>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</si>
  <si>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</si>
  <si>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</si>
  <si>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</si>
  <si>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</si>
  <si>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</si>
  <si>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</si>
  <si>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</si>
  <si>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</si>
  <si>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</si>
  <si>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</si>
  <si>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</si>
  <si>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</si>
  <si>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</si>
  <si>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</si>
  <si>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</si>
  <si>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</si>
  <si>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</si>
  <si>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</si>
  <si>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</si>
  <si>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</si>
  <si>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</si>
  <si>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</si>
  <si>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</si>
  <si>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</si>
  <si>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</si>
  <si>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</si>
  <si>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</si>
  <si>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</si>
  <si>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</si>
  <si>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</si>
  <si>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</si>
  <si>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</si>
  <si>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</si>
  <si>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</si>
  <si>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</si>
  <si>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</si>
  <si>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</si>
  <si>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</si>
  <si>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</si>
  <si>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</si>
  <si>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</si>
  <si>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</si>
  <si>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</si>
  <si>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</si>
  <si>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</si>
  <si>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</si>
  <si>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</si>
  <si>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</si>
  <si>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</si>
  <si>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</si>
  <si>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</si>
  <si>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</si>
  <si>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</si>
  <si>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</si>
  <si>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</si>
  <si>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</si>
  <si>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</si>
  <si>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</si>
  <si>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</si>
  <si>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</si>
  <si>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</si>
  <si>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</si>
  <si>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</si>
  <si>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</si>
  <si>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</si>
  <si>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</si>
  <si>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</si>
  <si>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</si>
  <si>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</si>
  <si>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</si>
  <si>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</si>
  <si>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</si>
  <si>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</si>
  <si>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</si>
  <si>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</si>
  <si>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</si>
  <si>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</si>
  <si>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</si>
  <si>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</si>
  <si>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</si>
  <si>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</si>
  <si>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</si>
  <si>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</si>
  <si>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</si>
  <si>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</si>
  <si>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</si>
  <si>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</si>
  <si>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</si>
  <si>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</si>
  <si>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</si>
  <si>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</si>
  <si>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</si>
  <si>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</si>
  <si>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</si>
  <si>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</si>
  <si>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</si>
  <si>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</si>
  <si>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</si>
  <si>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</si>
  <si>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</si>
  <si>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</si>
  <si>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</si>
  <si>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</si>
  <si>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</si>
  <si>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</si>
  <si>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</si>
  <si>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</si>
  <si>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</si>
  <si>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</si>
  <si>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</si>
  <si>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</si>
  <si>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</si>
  <si>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</si>
  <si>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</si>
  <si>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</si>
  <si>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</si>
  <si>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</si>
  <si>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</si>
  <si>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</si>
  <si>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</si>
  <si>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</si>
  <si>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</si>
  <si>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</si>
  <si>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</si>
  <si>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</si>
  <si>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</si>
  <si>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</si>
  <si>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</si>
  <si>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</si>
  <si>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</si>
  <si>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</si>
  <si>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</si>
  <si>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</si>
  <si>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</si>
  <si>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</si>
  <si>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</si>
  <si>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</si>
  <si>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</si>
  <si>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</si>
  <si>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</si>
  <si>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</si>
  <si>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</si>
  <si>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</si>
  <si>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</si>
  <si>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</si>
  <si>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</si>
  <si>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</si>
  <si>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</si>
  <si>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</si>
  <si>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</si>
  <si>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</si>
  <si>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</si>
  <si>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</si>
  <si>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</si>
  <si>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</si>
  <si>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</si>
  <si>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</si>
  <si>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</si>
  <si>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</si>
  <si>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</si>
  <si>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</si>
  <si>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</si>
  <si>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</si>
  <si>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</si>
  <si>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</si>
  <si>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</si>
  <si>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</si>
  <si>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</si>
  <si>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</si>
  <si>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</si>
  <si>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</si>
  <si>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</si>
  <si>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</si>
  <si>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</si>
  <si>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</si>
  <si>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</si>
  <si>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</si>
  <si>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</si>
  <si>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</si>
  <si>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</si>
  <si>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</si>
  <si>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</si>
  <si>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</si>
  <si>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</si>
  <si>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</si>
  <si>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</si>
  <si>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</si>
  <si>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</si>
  <si>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</si>
  <si>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</si>
  <si>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</si>
  <si>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</si>
  <si>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</si>
  <si>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</si>
  <si>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</si>
  <si>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</si>
  <si>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</si>
  <si>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</si>
  <si>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</si>
  <si>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</si>
  <si>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</si>
  <si>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</si>
  <si>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</si>
  <si>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</si>
  <si>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</si>
  <si>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</si>
  <si>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</si>
  <si>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</si>
  <si>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</si>
  <si>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</si>
  <si>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</si>
  <si>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</si>
  <si>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</si>
  <si>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</si>
  <si>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</si>
  <si>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</si>
  <si>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</si>
  <si>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</si>
  <si>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</si>
  <si>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</si>
  <si>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</si>
  <si>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</si>
  <si>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</si>
  <si>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</si>
  <si>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</si>
  <si>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</si>
  <si>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</si>
  <si>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</si>
  <si>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</si>
  <si>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</si>
  <si>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</si>
  <si>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</si>
  <si>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</si>
  <si>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</si>
  <si>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</si>
  <si>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</si>
  <si>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</si>
  <si>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</si>
  <si>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</si>
  <si>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</si>
  <si>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</si>
  <si>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</si>
  <si>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</si>
  <si>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</si>
  <si>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</si>
  <si>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</si>
  <si>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</si>
  <si>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</si>
  <si>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</si>
  <si>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</si>
  <si>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</si>
  <si>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</si>
  <si>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</si>
  <si>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</si>
  <si>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</si>
  <si>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</si>
  <si>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</si>
  <si>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</si>
  <si>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</si>
  <si>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</si>
  <si>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</si>
  <si>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</si>
  <si>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</si>
  <si>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</si>
  <si>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</si>
  <si>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</si>
  <si>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</si>
  <si>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</si>
  <si>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</si>
  <si>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</si>
  <si>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</si>
  <si>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</si>
  <si>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</si>
  <si>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</si>
  <si>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</si>
  <si>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</si>
  <si>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</si>
  <si>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</si>
  <si>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</si>
  <si>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</si>
  <si>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</si>
  <si>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</si>
  <si>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</si>
  <si>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</si>
  <si>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</si>
  <si>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</si>
  <si>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</si>
  <si>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</si>
  <si>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</si>
  <si>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</si>
  <si>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</si>
  <si>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</si>
  <si>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</si>
  <si>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</si>
  <si>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</si>
  <si>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</si>
  <si>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</si>
  <si>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</si>
  <si>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</si>
  <si>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</si>
  <si>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</si>
  <si>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</si>
  <si>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</si>
  <si>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</si>
  <si>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</si>
  <si>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</si>
  <si>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</si>
  <si>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</si>
  <si>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</si>
  <si>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</si>
  <si>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</si>
  <si>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</si>
  <si>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</si>
  <si>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</si>
  <si>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</si>
  <si>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</si>
  <si>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</si>
  <si>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</si>
  <si>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</si>
  <si>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</si>
  <si>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</si>
  <si>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</si>
  <si>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</si>
  <si>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</si>
  <si>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</si>
  <si>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</si>
  <si>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</si>
  <si>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</si>
  <si>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</si>
  <si>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</si>
  <si>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</si>
  <si>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</si>
  <si>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</si>
  <si>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</si>
  <si>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</si>
  <si>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</si>
  <si>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</si>
  <si>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</si>
  <si>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</si>
  <si>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</si>
  <si>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</si>
  <si>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</si>
  <si>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</si>
  <si>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</si>
  <si>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</si>
  <si>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</si>
  <si>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</si>
  <si>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</si>
  <si>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</si>
  <si>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</si>
  <si>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</si>
  <si>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</si>
  <si>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</si>
  <si>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</si>
  <si>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</si>
  <si>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</si>
  <si>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</si>
  <si>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</si>
  <si>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</si>
  <si>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</si>
  <si>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</si>
  <si>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</si>
  <si>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</si>
  <si>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</si>
  <si>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</si>
  <si>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</si>
  <si>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</si>
  <si>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</si>
  <si>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</si>
  <si>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</si>
  <si>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</si>
  <si>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</si>
  <si>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</si>
  <si>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</si>
  <si>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</si>
  <si>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</si>
  <si>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</si>
  <si>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</si>
  <si>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</si>
  <si>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</si>
  <si>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</si>
  <si>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</si>
  <si>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</si>
  <si>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</si>
  <si>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</si>
  <si>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</si>
  <si>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</si>
  <si>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</si>
  <si>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</si>
  <si>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</si>
  <si>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</si>
  <si>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</si>
  <si>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</si>
  <si>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</si>
  <si>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</si>
  <si>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</si>
  <si>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</si>
  <si>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</si>
  <si>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</si>
  <si>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</si>
  <si>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</si>
  <si>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</si>
  <si>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</si>
  <si>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</si>
  <si>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</si>
  <si>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</si>
  <si>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</si>
  <si>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</si>
  <si>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</si>
  <si>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</si>
  <si>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</si>
  <si>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</si>
  <si>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</si>
  <si>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</si>
  <si>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</si>
  <si>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</si>
  <si>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</si>
  <si>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</si>
  <si>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</si>
  <si>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</si>
  <si>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</si>
  <si>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</si>
  <si>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</si>
  <si>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</si>
  <si>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</si>
  <si>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</si>
  <si>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</si>
  <si>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</si>
  <si>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</si>
  <si>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</si>
  <si>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</si>
  <si>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</si>
  <si>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</si>
  <si>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</si>
  <si>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</si>
  <si>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</si>
  <si>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</si>
  <si>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</si>
  <si>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</si>
  <si>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</si>
  <si>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</si>
  <si>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</si>
  <si>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</si>
  <si>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</si>
  <si>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</si>
  <si>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</si>
  <si>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</si>
  <si>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</si>
  <si>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</si>
  <si>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</si>
  <si>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</si>
  <si>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</si>
  <si>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</si>
  <si>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</si>
  <si>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</si>
  <si>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</si>
  <si>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</si>
  <si>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</si>
  <si>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</si>
  <si>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</si>
  <si>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</si>
  <si>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</si>
  <si>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</si>
  <si>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</si>
  <si>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</si>
  <si>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</si>
  <si>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</si>
  <si>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</si>
  <si>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</si>
  <si>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</si>
  <si>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</si>
  <si>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</si>
  <si>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</si>
  <si>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</si>
  <si>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</si>
  <si>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</si>
  <si>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</si>
  <si>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</si>
  <si>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</si>
  <si>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</si>
  <si>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</si>
  <si>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</si>
  <si>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</si>
  <si>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</si>
  <si>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</si>
  <si>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</si>
  <si>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</si>
  <si>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</si>
  <si>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</si>
  <si>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</si>
  <si>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</si>
  <si>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</si>
  <si>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</si>
  <si>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</si>
  <si>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</si>
  <si>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</si>
  <si>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</si>
  <si>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</si>
  <si>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</si>
  <si>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</si>
  <si>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</si>
  <si>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</si>
  <si>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</si>
  <si>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</si>
  <si>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</si>
  <si>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</si>
  <si>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</si>
  <si>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</si>
  <si>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</si>
  <si>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</si>
  <si>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</si>
  <si>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</si>
  <si>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</si>
  <si>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</si>
  <si>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</si>
  <si>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</si>
  <si>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</si>
  <si>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</si>
  <si>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</si>
  <si>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</si>
  <si>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</si>
  <si>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</si>
  <si>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</si>
  <si>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</si>
  <si>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</si>
  <si>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</si>
  <si>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</si>
  <si>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</si>
  <si>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</si>
  <si>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</si>
  <si>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</si>
  <si>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</si>
  <si>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</si>
  <si>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</si>
  <si>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</si>
  <si>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</si>
  <si>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</si>
  <si>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</si>
  <si>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</si>
  <si>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</si>
  <si>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</si>
  <si>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</si>
  <si>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</si>
  <si>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</si>
  <si>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</si>
  <si>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</si>
  <si>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</si>
  <si>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</si>
  <si>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</si>
  <si>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</si>
  <si>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</si>
  <si>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</si>
  <si>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</si>
  <si>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</si>
  <si>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</si>
  <si>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</si>
  <si>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</si>
  <si>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</si>
  <si>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</si>
  <si>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</si>
  <si>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</si>
  <si>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</si>
  <si>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</si>
  <si>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</si>
  <si>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</si>
  <si>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</si>
  <si>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</si>
  <si>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</si>
  <si>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</si>
  <si>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</si>
  <si>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</si>
  <si>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</si>
  <si>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</si>
  <si>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</si>
  <si>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</si>
  <si>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</si>
  <si>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</si>
  <si>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</si>
  <si>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</si>
  <si>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</si>
  <si>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</si>
  <si>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</si>
  <si>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</si>
  <si>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</si>
  <si>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</si>
  <si>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</si>
  <si>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</si>
  <si>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</si>
  <si>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</si>
  <si>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</si>
  <si>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</si>
  <si>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</si>
  <si>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</si>
  <si>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</si>
  <si>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</si>
  <si>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</si>
  <si>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</si>
  <si>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</si>
  <si>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</si>
  <si>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</si>
  <si>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</si>
  <si>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</si>
  <si>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</si>
  <si>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</si>
  <si>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</si>
  <si>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</si>
  <si>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</si>
  <si>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</si>
  <si>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</si>
  <si>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</si>
  <si>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</si>
  <si>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</si>
  <si>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</si>
  <si>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</si>
  <si>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</si>
  <si>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</si>
  <si>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</si>
  <si>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</si>
  <si>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</si>
  <si>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</si>
  <si>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</si>
  <si>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</si>
  <si>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</si>
  <si>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</si>
  <si>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</si>
  <si>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</si>
  <si>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</si>
  <si>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</si>
  <si>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</si>
  <si>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</si>
  <si>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</si>
  <si>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</si>
  <si>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</si>
  <si>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</si>
  <si>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</si>
  <si>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</si>
  <si>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</si>
  <si>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</si>
  <si>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</si>
  <si>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</si>
  <si>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</si>
  <si>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</si>
  <si>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</si>
  <si>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</si>
  <si>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</si>
  <si>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</si>
  <si>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</si>
  <si>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</si>
  <si>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</si>
  <si>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</si>
  <si>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</si>
  <si>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</si>
  <si>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</si>
  <si>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</si>
  <si>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</si>
  <si>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</si>
  <si>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</si>
  <si>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</si>
  <si>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</si>
  <si>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</si>
  <si>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</si>
  <si>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</si>
  <si>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</si>
  <si>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</si>
  <si>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</si>
  <si>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</si>
  <si>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</si>
  <si>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</si>
  <si>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</si>
  <si>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</si>
  <si>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</si>
  <si>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</si>
  <si>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</si>
  <si>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</si>
  <si>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</si>
  <si>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</si>
  <si>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</si>
  <si>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</si>
  <si>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</si>
  <si>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</si>
  <si>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</si>
  <si>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</si>
  <si>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</si>
  <si>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</si>
  <si>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</si>
  <si>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</si>
  <si>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</si>
  <si>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</si>
  <si>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</si>
  <si>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</si>
  <si>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</si>
  <si>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</si>
  <si>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</si>
  <si>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</si>
  <si>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</si>
  <si>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</si>
  <si>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</si>
  <si>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</si>
  <si>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</si>
  <si>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</si>
  <si>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</si>
  <si>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</si>
  <si>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</si>
  <si>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</si>
  <si>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</si>
  <si>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</si>
  <si>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</si>
  <si>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</si>
  <si>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</si>
  <si>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</si>
  <si>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</si>
  <si>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</si>
  <si>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</si>
  <si>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</si>
  <si>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</si>
  <si>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</si>
  <si>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</si>
  <si>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</si>
  <si>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</si>
  <si>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</si>
  <si>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</si>
  <si>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</si>
  <si>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</si>
  <si>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</si>
  <si>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</si>
  <si>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</si>
  <si>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</si>
  <si>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</si>
  <si>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</si>
  <si>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</si>
  <si>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</si>
  <si>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</si>
  <si>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</si>
  <si>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</si>
  <si>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</si>
  <si>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</si>
  <si>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</si>
  <si>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</si>
  <si>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</si>
  <si>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</si>
  <si>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</si>
  <si>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</si>
  <si>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</si>
  <si>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</si>
  <si>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</si>
  <si>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</si>
  <si>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</si>
  <si>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</si>
  <si>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</si>
  <si>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</si>
  <si>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</si>
  <si>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</si>
  <si>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</si>
  <si>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</si>
  <si>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</si>
  <si>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</si>
  <si>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</si>
  <si>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</si>
  <si>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</si>
  <si>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</si>
  <si>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</si>
  <si>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</si>
  <si>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</si>
  <si>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</si>
  <si>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</si>
  <si>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</si>
  <si>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</si>
  <si>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</si>
  <si>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</si>
  <si>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</si>
  <si>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</si>
  <si>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</si>
  <si>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</si>
  <si>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</si>
  <si>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</si>
  <si>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</si>
  <si>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</si>
  <si>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</si>
  <si>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</si>
  <si>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</si>
  <si>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</si>
  <si>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</si>
  <si>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</si>
  <si>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</si>
  <si>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</si>
  <si>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</si>
  <si>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</si>
  <si>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</si>
  <si>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</si>
  <si>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</si>
  <si>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</si>
  <si>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</si>
  <si>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</si>
  <si>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</si>
  <si>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</si>
  <si>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</si>
  <si>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</si>
  <si>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</si>
  <si>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</si>
  <si>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</si>
  <si>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</si>
  <si>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</si>
  <si>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</si>
  <si>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</si>
  <si>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</si>
  <si>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</si>
  <si>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</si>
  <si>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</si>
  <si>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</si>
  <si>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</si>
  <si>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</si>
  <si>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</si>
  <si>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</si>
  <si>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</si>
  <si>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</si>
  <si>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</si>
  <si>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</si>
  <si>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</si>
  <si>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</si>
  <si>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</si>
  <si>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</si>
  <si>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</si>
  <si>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</si>
  <si>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</si>
  <si>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</si>
  <si>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</si>
  <si>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</si>
  <si>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</si>
  <si>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</si>
  <si>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</si>
  <si>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</si>
  <si>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</si>
  <si>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</si>
  <si>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</si>
  <si>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</si>
  <si>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</si>
  <si>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</si>
  <si>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</si>
  <si>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</si>
  <si>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</si>
  <si>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</si>
  <si>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</si>
  <si>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</si>
  <si>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</si>
  <si>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</si>
  <si>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</si>
  <si>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</si>
  <si>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</si>
  <si>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</si>
  <si>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</si>
  <si>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</si>
  <si>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</si>
  <si>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</si>
  <si>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</si>
  <si>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</si>
  <si>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</si>
  <si>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</si>
  <si>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</si>
  <si>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</si>
  <si>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</si>
  <si>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</si>
  <si>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</si>
  <si>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</si>
  <si>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</si>
  <si>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</si>
  <si>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</si>
  <si>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</si>
  <si>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</si>
  <si>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</si>
  <si>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</si>
  <si>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</si>
  <si>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</si>
  <si>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</si>
  <si>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</si>
  <si>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</si>
  <si>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</si>
  <si>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</si>
  <si>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</si>
  <si>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</si>
  <si>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</si>
  <si>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</si>
  <si>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</si>
  <si>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</si>
  <si>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</si>
  <si>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</si>
  <si>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</si>
  <si>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</si>
  <si>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</si>
  <si>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</si>
  <si>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</si>
  <si>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</si>
  <si>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</si>
  <si>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</si>
  <si>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</si>
  <si>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</si>
  <si>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</si>
  <si>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</si>
  <si>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</si>
  <si>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</si>
  <si>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</si>
  <si>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</si>
  <si>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</si>
  <si>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</si>
  <si>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</si>
  <si>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</si>
  <si>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</si>
  <si>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</si>
  <si>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</si>
  <si>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</si>
  <si>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</si>
  <si>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</si>
  <si>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</si>
  <si>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</si>
  <si>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</si>
  <si>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</si>
  <si>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</si>
  <si>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</si>
  <si>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</si>
  <si>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</si>
  <si>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</si>
  <si>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</si>
  <si>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</si>
  <si>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</si>
  <si>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</si>
  <si>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</si>
  <si>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</si>
  <si>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</si>
  <si>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</si>
  <si>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</si>
  <si>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</si>
  <si>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</si>
  <si>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</si>
  <si>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</si>
  <si>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</si>
  <si>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</si>
  <si>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</si>
  <si>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</si>
  <si>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</si>
  <si>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</si>
  <si>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</si>
  <si>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</si>
  <si>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</si>
  <si>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</si>
  <si>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</si>
  <si>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</si>
  <si>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</si>
  <si>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</si>
  <si>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</si>
  <si>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</si>
  <si>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</si>
  <si>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</si>
  <si>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</si>
  <si>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</si>
  <si>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</si>
  <si>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</si>
  <si>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</si>
  <si>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</si>
  <si>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</si>
  <si>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</si>
  <si>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</si>
  <si>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</si>
  <si>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</si>
  <si>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</si>
  <si>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</si>
  <si>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</si>
  <si>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</si>
  <si>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</si>
  <si>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</si>
  <si>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</si>
  <si>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</si>
  <si>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</si>
  <si>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</si>
  <si>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</si>
  <si>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</si>
  <si>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</si>
  <si>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</si>
  <si>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</si>
  <si>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</si>
  <si>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</si>
  <si>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</si>
  <si>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</si>
  <si>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</si>
  <si>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</si>
  <si>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</si>
  <si>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</si>
  <si>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</si>
  <si>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</si>
  <si>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</si>
  <si>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</si>
  <si>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</si>
  <si>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</si>
  <si>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</si>
  <si>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</si>
  <si>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</si>
  <si>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</si>
  <si>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</si>
  <si>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</si>
  <si>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</si>
  <si>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</si>
  <si>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</si>
  <si>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</si>
  <si>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</si>
  <si>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</si>
  <si>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</si>
  <si>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</si>
  <si>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</si>
  <si>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</si>
  <si>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</si>
  <si>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</si>
  <si>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</si>
  <si>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</si>
  <si>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</si>
  <si>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</si>
  <si>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</si>
  <si>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</si>
  <si>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</si>
  <si>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</si>
  <si>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</si>
  <si>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</si>
  <si>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</si>
  <si>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</si>
  <si>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</si>
  <si>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</si>
  <si>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</si>
  <si>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</si>
  <si>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</si>
  <si>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</si>
  <si>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</si>
  <si>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</si>
  <si>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</si>
  <si>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</si>
  <si>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</si>
  <si>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</si>
  <si>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</si>
  <si>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</si>
  <si>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</si>
  <si>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</si>
  <si>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</si>
  <si>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</si>
  <si>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</si>
  <si>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</si>
  <si>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</si>
  <si>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</si>
  <si>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</si>
  <si>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</si>
  <si>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</si>
  <si>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</si>
  <si>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</si>
  <si>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</si>
  <si>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</si>
  <si>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</si>
  <si>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</si>
  <si>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</si>
  <si>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</si>
  <si>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</si>
  <si>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</si>
  <si>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</si>
  <si>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</si>
  <si>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</si>
  <si>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</si>
  <si>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</si>
  <si>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</si>
  <si>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</si>
  <si>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</si>
  <si>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</si>
  <si>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</si>
  <si>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</si>
  <si>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</si>
  <si>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</si>
  <si>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</si>
  <si>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</si>
  <si>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</si>
  <si>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</si>
  <si>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</si>
  <si>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</si>
  <si>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</si>
  <si>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</si>
  <si>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</si>
  <si>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</si>
  <si>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</si>
  <si>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</si>
  <si>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</si>
  <si>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</si>
  <si>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</si>
  <si>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</si>
  <si>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</si>
  <si>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</si>
  <si>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</si>
  <si>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</si>
  <si>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</si>
  <si>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</si>
  <si>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</si>
  <si>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</si>
  <si>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</si>
  <si>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</si>
  <si>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</si>
  <si>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</si>
  <si>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</si>
  <si>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</si>
  <si>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</si>
  <si>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</si>
  <si>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</si>
  <si>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</si>
  <si>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</si>
  <si>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</si>
  <si>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</si>
  <si>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</si>
  <si>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</si>
  <si>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</si>
  <si>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</si>
  <si>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</si>
  <si>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</si>
  <si>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</si>
  <si>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</si>
  <si>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</si>
  <si>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</si>
  <si>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</si>
  <si>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</si>
  <si>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</si>
  <si>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</si>
  <si>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</si>
  <si>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</si>
  <si>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</si>
  <si>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</si>
  <si>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</si>
  <si>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</si>
  <si>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</si>
  <si>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</si>
  <si>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</si>
  <si>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</si>
  <si>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</si>
  <si>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</si>
  <si>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</si>
  <si>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</si>
  <si>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</si>
  <si>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</si>
  <si>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</si>
  <si>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</si>
  <si>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</si>
  <si>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</si>
  <si>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</si>
  <si>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</si>
  <si>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</si>
  <si>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</si>
  <si>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</si>
  <si>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</si>
  <si>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</si>
  <si>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</si>
  <si>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</si>
  <si>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</si>
  <si>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</si>
  <si>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</si>
  <si>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</si>
  <si>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</si>
  <si>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</si>
  <si>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</si>
  <si>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</si>
  <si>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</si>
  <si>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</si>
  <si>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</si>
  <si>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</si>
  <si>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</si>
  <si>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</si>
  <si>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</si>
  <si>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</si>
  <si>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</si>
  <si>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</si>
  <si>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</si>
  <si>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</si>
  <si>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</si>
  <si>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</si>
  <si>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</si>
  <si>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</si>
  <si>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</si>
  <si>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</si>
  <si>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</si>
  <si>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</si>
  <si>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</si>
  <si>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</si>
  <si>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</si>
  <si>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</si>
  <si>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</si>
  <si>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</si>
  <si>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</si>
  <si>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</si>
  <si>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</si>
  <si>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</si>
  <si>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</si>
  <si>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</si>
  <si>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</si>
  <si>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</si>
  <si>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</si>
  <si>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</si>
  <si>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</si>
  <si>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</si>
  <si>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</si>
  <si>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</si>
  <si>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</si>
  <si>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</si>
  <si>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</si>
  <si>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</si>
  <si>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</si>
  <si>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</si>
  <si>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</si>
  <si>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</si>
  <si>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</si>
  <si>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</si>
  <si>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</si>
  <si>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</si>
  <si>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</si>
  <si>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</si>
  <si>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</si>
  <si>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</si>
  <si>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</si>
  <si>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</si>
  <si>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</si>
  <si>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</si>
  <si>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</si>
  <si>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</si>
  <si>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</si>
  <si>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</si>
  <si>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</si>
  <si>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</si>
  <si>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</si>
  <si>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</si>
  <si>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</si>
  <si>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</si>
  <si>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</si>
  <si>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</si>
  <si>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</si>
  <si>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</si>
  <si>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</si>
  <si>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</si>
  <si>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</si>
  <si>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</si>
  <si>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</si>
  <si>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</si>
  <si>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</si>
  <si>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</si>
  <si>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</si>
  <si>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</si>
  <si>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</si>
  <si>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</si>
  <si>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</si>
  <si>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</si>
  <si>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</si>
  <si>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</si>
  <si>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</si>
  <si>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</si>
  <si>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</si>
  <si>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</si>
  <si>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</si>
  <si>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</si>
  <si>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</si>
  <si>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</si>
  <si>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</si>
  <si>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</si>
  <si>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</si>
  <si>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</si>
  <si>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</si>
  <si>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</si>
  <si>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</si>
  <si>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</si>
  <si>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</si>
  <si>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</si>
  <si>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</si>
  <si>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</si>
  <si>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</si>
  <si>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</si>
  <si>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</si>
  <si>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</si>
  <si>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</si>
  <si>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</si>
  <si>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</si>
  <si>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</si>
  <si>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</si>
  <si>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</si>
  <si>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</si>
  <si>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</si>
  <si>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</si>
  <si>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</si>
  <si>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</si>
  <si>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</si>
  <si>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</si>
  <si>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</si>
  <si>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</si>
  <si>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</si>
  <si>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</si>
  <si>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</si>
  <si>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</si>
  <si>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</si>
  <si>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</si>
  <si>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</si>
  <si>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</si>
  <si>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</si>
  <si>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</si>
  <si>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</si>
  <si>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</si>
  <si>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</si>
  <si>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</si>
  <si>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</si>
  <si>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</si>
  <si>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</si>
  <si>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</si>
  <si>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</si>
  <si>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</si>
  <si>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</si>
  <si>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</si>
  <si>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</si>
  <si>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</si>
  <si>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</si>
  <si>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</si>
  <si>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</si>
  <si>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</si>
  <si>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</si>
  <si>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</si>
  <si>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</si>
  <si>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</si>
  <si>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</si>
  <si>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</si>
  <si>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</si>
  <si>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</si>
  <si>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</si>
  <si>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</si>
  <si>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</si>
  <si>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</si>
  <si>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</si>
  <si>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</si>
  <si>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</si>
  <si>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</si>
  <si>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</si>
  <si>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</si>
  <si>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</si>
  <si>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</si>
  <si>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</si>
  <si>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</si>
  <si>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</si>
  <si>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</si>
  <si>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</si>
  <si>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</si>
  <si>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</si>
  <si>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</si>
  <si>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</si>
  <si>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</si>
  <si>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</si>
  <si>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</si>
  <si>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</si>
  <si>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</si>
  <si>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</si>
  <si>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</si>
  <si>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</si>
  <si>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</si>
  <si>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</si>
  <si>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</si>
  <si>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</si>
  <si>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</si>
  <si>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</si>
  <si>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</si>
  <si>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</si>
  <si>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</si>
  <si>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</si>
  <si>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</si>
  <si>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</si>
  <si>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</si>
  <si>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</si>
  <si>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</si>
  <si>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</si>
  <si>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</si>
  <si>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</si>
  <si>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</si>
  <si>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</si>
  <si>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</si>
  <si>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</si>
  <si>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</si>
  <si>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</si>
  <si>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</si>
  <si>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</si>
  <si>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</si>
  <si>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</si>
  <si>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</si>
  <si>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</si>
  <si>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</si>
  <si>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</si>
  <si>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</si>
  <si>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</si>
  <si>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</si>
  <si>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</si>
  <si>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</si>
  <si>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</si>
  <si>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</si>
  <si>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</si>
  <si>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</si>
  <si>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</si>
  <si>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</si>
  <si>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</si>
  <si>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</si>
  <si>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</si>
  <si>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</si>
  <si>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</si>
  <si>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</si>
  <si>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</si>
  <si>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</si>
  <si>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</si>
  <si>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</si>
  <si>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</si>
  <si>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</si>
  <si>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</si>
  <si>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</si>
  <si>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</si>
  <si>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</si>
  <si>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</si>
  <si>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</si>
  <si>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</si>
  <si>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</si>
  <si>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</si>
  <si>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</si>
  <si>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</si>
  <si>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</si>
  <si>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</si>
  <si>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</si>
  <si>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</si>
  <si>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</si>
  <si>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</si>
  <si>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</si>
  <si>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</si>
  <si>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</si>
  <si>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</si>
  <si>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</si>
  <si>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</si>
  <si>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</si>
  <si>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</si>
  <si>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</si>
  <si>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</si>
  <si>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</si>
  <si>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</si>
  <si>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</si>
  <si>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</si>
  <si>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</si>
  <si>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</si>
  <si>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</si>
  <si>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</si>
  <si>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</si>
  <si>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</si>
  <si>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</si>
  <si>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</si>
  <si>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</si>
  <si>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</si>
  <si>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</si>
  <si>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</si>
  <si>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</si>
  <si>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</si>
  <si>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</si>
  <si>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</si>
  <si>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</si>
  <si>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</si>
  <si>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</si>
  <si>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</si>
  <si>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</si>
  <si>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</si>
  <si>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</si>
  <si>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</si>
  <si>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</si>
  <si>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</si>
  <si>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</si>
  <si>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</si>
  <si>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</si>
  <si>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</si>
  <si>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</si>
  <si>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</si>
  <si>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</si>
  <si>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</si>
  <si>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</si>
  <si>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</si>
  <si>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</si>
  <si>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</si>
  <si>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</si>
  <si>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</si>
  <si>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</si>
  <si>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</si>
  <si>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</si>
  <si>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</si>
  <si>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</si>
  <si>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</si>
  <si>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</si>
  <si>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</si>
  <si>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</si>
  <si>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</si>
  <si>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</si>
  <si>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</si>
  <si>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</si>
  <si>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</si>
  <si>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</si>
  <si>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</si>
  <si>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</si>
  <si>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</si>
  <si>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</si>
  <si>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</si>
  <si>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</si>
  <si>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</si>
  <si>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</si>
  <si>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</si>
  <si>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</si>
  <si>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</si>
  <si>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</si>
  <si>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</si>
  <si>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</si>
  <si>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</si>
  <si>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</si>
  <si>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</si>
  <si>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</si>
  <si>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</si>
  <si>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</si>
  <si>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</si>
  <si>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</si>
  <si>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</si>
  <si>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</si>
  <si>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</si>
  <si>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</si>
  <si>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</si>
  <si>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</si>
  <si>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</si>
  <si>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</si>
  <si>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</si>
  <si>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</si>
  <si>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</si>
  <si>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</si>
  <si>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</si>
  <si>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</si>
  <si>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</si>
  <si>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</si>
  <si>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</si>
  <si>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</si>
  <si>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</si>
  <si>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</si>
  <si>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</si>
  <si>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</si>
  <si>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</si>
  <si>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</si>
  <si>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</si>
  <si>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</si>
  <si>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</si>
  <si>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</si>
  <si>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</si>
  <si>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</si>
  <si>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</si>
  <si>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</si>
  <si>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</si>
  <si>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</si>
  <si>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</si>
  <si>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</si>
  <si>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</si>
  <si>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</si>
  <si>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</si>
  <si>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</si>
  <si>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</si>
  <si>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</si>
  <si>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</si>
  <si>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</si>
  <si>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</si>
  <si>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</si>
  <si>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</si>
  <si>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</si>
  <si>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</si>
  <si>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</si>
  <si>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</si>
  <si>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</si>
  <si>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</si>
  <si>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</si>
  <si>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</si>
  <si>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</si>
  <si>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</si>
  <si>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</si>
  <si>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</si>
  <si>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</si>
  <si>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</si>
  <si>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</si>
  <si>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</si>
  <si>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</si>
  <si>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</si>
  <si>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</si>
  <si>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</si>
  <si>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</si>
  <si>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</si>
  <si>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</si>
  <si>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</si>
  <si>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</si>
  <si>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</si>
  <si>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</si>
  <si>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</si>
  <si>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</si>
  <si>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</si>
  <si>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</si>
  <si>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</si>
  <si>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</si>
  <si>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</si>
  <si>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</si>
  <si>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</si>
  <si>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</si>
  <si>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</si>
  <si>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</si>
  <si>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</si>
  <si>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</si>
  <si>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</si>
  <si>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</si>
  <si>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</si>
  <si>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</si>
  <si>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</si>
  <si>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</si>
  <si>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</si>
  <si>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</si>
  <si>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</si>
  <si>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</si>
  <si>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</si>
  <si>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</si>
  <si>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</si>
  <si>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</si>
  <si>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</si>
  <si>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</si>
  <si>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</si>
  <si>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</si>
  <si>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</si>
  <si>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</si>
  <si>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</si>
  <si>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</si>
  <si>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</si>
  <si>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</si>
  <si>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</si>
  <si>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</si>
  <si>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</si>
  <si>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</si>
  <si>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</si>
  <si>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</si>
  <si>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</si>
  <si>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</si>
  <si>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</si>
  <si>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</si>
  <si>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</si>
  <si>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</si>
  <si>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</si>
  <si>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</si>
  <si>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</si>
  <si>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</si>
  <si>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</si>
  <si>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</si>
  <si>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</si>
  <si>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</si>
  <si>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</si>
  <si>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</si>
  <si>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</si>
  <si>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</si>
  <si>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</si>
  <si>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</si>
  <si>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</si>
  <si>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</si>
  <si>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</si>
  <si>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</si>
  <si>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</si>
  <si>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</si>
  <si>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</si>
  <si>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</si>
  <si>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</si>
  <si>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</si>
  <si>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</si>
  <si>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</si>
  <si>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</si>
  <si>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</si>
  <si>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</si>
  <si>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</si>
  <si>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</si>
  <si>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</si>
  <si>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</si>
  <si>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</si>
  <si>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</si>
  <si>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</si>
  <si>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</si>
  <si>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</si>
  <si>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</si>
  <si>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</si>
  <si>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</si>
  <si>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</si>
  <si>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</si>
  <si>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</si>
  <si>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</si>
  <si>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</si>
  <si>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</si>
  <si>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</si>
  <si>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</si>
  <si>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</si>
  <si>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</si>
  <si>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</si>
  <si>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</si>
  <si>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</si>
  <si>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</si>
  <si>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</si>
  <si>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</si>
  <si>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</si>
  <si>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</si>
  <si>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</si>
  <si>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</si>
  <si>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</si>
  <si>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</si>
  <si>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</si>
  <si>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</si>
  <si>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</si>
  <si>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</si>
  <si>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</si>
  <si>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</si>
  <si>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</si>
  <si>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</si>
  <si>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</si>
  <si>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</si>
  <si>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</si>
  <si>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</si>
  <si>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</si>
  <si>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</si>
  <si>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</si>
  <si>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</si>
  <si>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</si>
  <si>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</si>
  <si>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</si>
  <si>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</si>
  <si>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</si>
  <si>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</si>
  <si>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</si>
  <si>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</si>
  <si>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</si>
  <si>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</si>
  <si>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</si>
  <si>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</si>
  <si>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</si>
  <si>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</si>
  <si>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</si>
  <si>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</si>
  <si>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</si>
  <si>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</si>
  <si>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</si>
  <si>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</si>
  <si>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</si>
  <si>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</si>
  <si>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</si>
  <si>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</si>
  <si>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</si>
  <si>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</si>
  <si>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</si>
  <si>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</si>
  <si>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</si>
  <si>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</si>
  <si>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</si>
  <si>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</si>
  <si>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</si>
  <si>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</si>
  <si>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</si>
  <si>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</si>
  <si>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</si>
  <si>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</si>
  <si>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</si>
  <si>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</si>
  <si>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</si>
  <si>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</si>
  <si>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</si>
  <si>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</si>
  <si>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</si>
  <si>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</si>
  <si>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</si>
  <si>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</si>
  <si>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</si>
  <si>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</si>
  <si>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</si>
  <si>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</si>
  <si>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</si>
  <si>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</si>
  <si>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</si>
  <si>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</si>
  <si>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</si>
  <si>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</si>
  <si>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</si>
  <si>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</si>
  <si>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</si>
  <si>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</si>
  <si>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</si>
  <si>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</si>
  <si>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</si>
  <si>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</si>
  <si>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</si>
  <si>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</si>
  <si>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</si>
  <si>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</si>
  <si>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</si>
  <si>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</si>
  <si>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</si>
  <si>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</si>
  <si>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</si>
  <si>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</si>
  <si>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</si>
  <si>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</si>
  <si>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</si>
  <si>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</si>
  <si>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</si>
  <si>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</si>
  <si>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</si>
  <si>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</si>
  <si>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</si>
  <si>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</si>
  <si>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</si>
  <si>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</si>
  <si>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</si>
  <si>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</si>
  <si>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</si>
  <si>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</si>
  <si>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</si>
  <si>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</si>
  <si>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</si>
  <si>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</si>
  <si>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</si>
  <si>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</si>
  <si>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</si>
  <si>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</si>
  <si>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</si>
  <si>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</si>
  <si>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</si>
  <si>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</si>
  <si>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</si>
  <si>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</si>
  <si>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</si>
  <si>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</si>
  <si>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</si>
  <si>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</si>
  <si>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</si>
  <si>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</si>
  <si>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</si>
  <si>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</si>
  <si>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</si>
  <si>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</si>
  <si>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</si>
  <si>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</si>
  <si>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</si>
  <si>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</si>
  <si>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</si>
  <si>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</si>
  <si>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</si>
  <si>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</si>
  <si>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</si>
  <si>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</si>
  <si>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</si>
  <si>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</si>
  <si>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</si>
  <si>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</si>
  <si>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</si>
  <si>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</si>
  <si>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</si>
  <si>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</si>
  <si>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</si>
  <si>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</si>
  <si>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</si>
  <si>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</si>
  <si>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</si>
  <si>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</si>
  <si>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</si>
  <si>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</si>
  <si>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</si>
  <si>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</si>
  <si>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</si>
  <si>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</si>
  <si>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</si>
  <si>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</si>
  <si>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</si>
  <si>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</si>
  <si>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</si>
  <si>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</si>
  <si>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</si>
  <si>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</si>
  <si>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</si>
  <si>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</si>
  <si>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</si>
  <si>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</si>
  <si>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</si>
  <si>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</si>
  <si>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</si>
  <si>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</si>
  <si>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</si>
  <si>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</si>
  <si>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</si>
  <si>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</si>
  <si>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</si>
  <si>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</si>
  <si>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</si>
  <si>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</si>
  <si>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</si>
  <si>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</si>
  <si>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</si>
  <si>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</si>
  <si>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</si>
  <si>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</si>
  <si>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</si>
  <si>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</si>
  <si>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</si>
  <si>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</si>
  <si>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</si>
  <si>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</si>
  <si>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</si>
  <si>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</si>
  <si>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</si>
  <si>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</si>
  <si>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</si>
  <si>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</si>
  <si>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</si>
  <si>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</si>
  <si>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</si>
  <si>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</si>
  <si>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</si>
  <si>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</si>
  <si>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</si>
  <si>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</si>
  <si>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</si>
  <si>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</si>
  <si>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</si>
  <si>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</si>
  <si>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</si>
  <si>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</si>
  <si>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</si>
  <si>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</si>
  <si>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</si>
  <si>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</si>
  <si>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</si>
  <si>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</si>
  <si>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</si>
  <si>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</si>
  <si>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</si>
  <si>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</si>
  <si>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</si>
  <si>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</si>
  <si>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</si>
  <si>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</si>
  <si>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</si>
  <si>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</si>
  <si>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</si>
  <si>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</si>
  <si>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</si>
  <si>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</si>
  <si>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</si>
  <si>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</si>
  <si>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</si>
  <si>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</si>
  <si>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</si>
  <si>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</si>
  <si>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</si>
  <si>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</si>
  <si>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</si>
  <si>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</si>
  <si>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</si>
  <si>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</si>
  <si>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</si>
  <si>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</si>
  <si>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</si>
  <si>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</si>
  <si>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</si>
  <si>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</si>
  <si>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</si>
  <si>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</si>
  <si>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</si>
  <si>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</si>
  <si>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</si>
  <si>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</si>
  <si>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</si>
  <si>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</si>
  <si>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</si>
  <si>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</si>
  <si>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</si>
  <si>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</si>
  <si>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</si>
  <si>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</si>
  <si>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</si>
  <si>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</si>
  <si>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</si>
  <si>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</si>
  <si>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</si>
  <si>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</si>
  <si>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</si>
  <si>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</si>
  <si>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</si>
  <si>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</si>
  <si>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</si>
  <si>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</si>
  <si>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</si>
  <si>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</si>
  <si>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</si>
  <si>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</si>
  <si>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</si>
  <si>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</si>
  <si>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</si>
  <si>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</si>
  <si>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</si>
  <si>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</si>
  <si>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</si>
  <si>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</si>
  <si>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</si>
  <si>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</si>
  <si>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</si>
  <si>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</si>
  <si>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</si>
  <si>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</si>
  <si>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</si>
  <si>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</si>
  <si>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</si>
  <si>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</si>
  <si>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</si>
  <si>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</si>
  <si>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</si>
  <si>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</si>
  <si>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</si>
  <si>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</si>
  <si>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</si>
  <si>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</si>
  <si>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</si>
  <si>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</si>
  <si>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</si>
  <si>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</si>
  <si>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</si>
  <si>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</si>
  <si>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</si>
  <si>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</si>
  <si>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</si>
  <si>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</si>
  <si>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</si>
  <si>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</si>
  <si>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</si>
  <si>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</si>
  <si>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</si>
  <si>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</si>
  <si>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</si>
  <si>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</si>
  <si>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</si>
  <si>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</si>
  <si>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</si>
  <si>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</si>
  <si>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</si>
  <si>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</si>
  <si>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</si>
  <si>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</si>
  <si>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</si>
  <si>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</si>
  <si>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</si>
  <si>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</si>
  <si>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</si>
  <si>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</si>
  <si>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</si>
  <si>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</si>
  <si>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</si>
  <si>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</si>
  <si>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</si>
  <si>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</si>
  <si>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</si>
  <si>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</si>
  <si>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</si>
  <si>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</si>
  <si>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</si>
  <si>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</si>
  <si>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</si>
  <si>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</si>
  <si>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</si>
  <si>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</si>
  <si>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</si>
  <si>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</si>
  <si>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</si>
  <si>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</si>
  <si>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</si>
  <si>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</si>
  <si>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</si>
  <si>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</si>
  <si>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</si>
  <si>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</si>
  <si>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</si>
  <si>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</si>
  <si>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</si>
  <si>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</si>
  <si>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</si>
  <si>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</si>
  <si>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</si>
  <si>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</si>
  <si>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</si>
  <si>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</si>
  <si>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</si>
  <si>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</si>
  <si>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</si>
  <si>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</si>
  <si>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</si>
  <si>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</si>
  <si>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</si>
  <si>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</si>
  <si>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</si>
  <si>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</si>
  <si>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</si>
  <si>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</si>
  <si>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</si>
  <si>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</si>
  <si>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</si>
  <si>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</si>
  <si>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</si>
  <si>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</si>
  <si>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</si>
  <si>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</si>
  <si>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</si>
  <si>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</si>
  <si>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</si>
  <si>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</si>
  <si>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</si>
  <si>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</si>
  <si>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</si>
  <si>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</si>
  <si>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</si>
  <si>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</si>
  <si>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</si>
  <si>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</si>
  <si>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</si>
  <si>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</si>
  <si>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</si>
  <si>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</si>
  <si>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</si>
  <si>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</si>
  <si>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</si>
  <si>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</si>
  <si>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</si>
  <si>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</si>
  <si>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</si>
  <si>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</si>
  <si>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</si>
  <si>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</si>
  <si>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</si>
  <si>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</si>
  <si>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</si>
  <si>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</si>
  <si>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</si>
  <si>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</si>
  <si>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</si>
  <si>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</si>
  <si>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</si>
  <si>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</si>
  <si>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</si>
  <si>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</si>
  <si>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</si>
  <si>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</si>
  <si>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</si>
  <si>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</si>
  <si>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</si>
  <si>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</si>
  <si>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</si>
  <si>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</si>
  <si>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</si>
  <si>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</si>
  <si>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</si>
  <si>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</si>
  <si>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</si>
  <si>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</si>
  <si>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</si>
  <si>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</si>
  <si>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</si>
  <si>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</si>
  <si>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</si>
  <si>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</si>
  <si>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</si>
  <si>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</si>
  <si>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</si>
  <si>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</si>
  <si>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</si>
  <si>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</si>
  <si>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</si>
  <si>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</si>
  <si>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</si>
  <si>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</si>
  <si>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</si>
  <si>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</si>
  <si>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</si>
  <si>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</si>
  <si>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</si>
  <si>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</si>
  <si>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</si>
  <si>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</si>
  <si>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</si>
  <si>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</si>
  <si>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</si>
  <si>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</si>
  <si>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</si>
  <si>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</si>
  <si>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</si>
  <si>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</si>
  <si>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</si>
  <si>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</si>
  <si>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</si>
  <si>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</si>
  <si>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</si>
  <si>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</si>
  <si>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</si>
  <si>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</si>
  <si>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</si>
  <si>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</si>
  <si>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</si>
  <si>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</si>
  <si>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</si>
  <si>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</si>
  <si>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</si>
  <si>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</si>
  <si>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</si>
  <si>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</si>
  <si>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</si>
  <si>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</si>
  <si>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</si>
  <si>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</si>
  <si>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</si>
  <si>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</si>
  <si>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</si>
  <si>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</si>
  <si>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</si>
  <si>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</si>
  <si>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</si>
  <si>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</si>
  <si>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</si>
  <si>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</si>
  <si>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</si>
  <si>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</si>
  <si>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</si>
  <si>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</si>
  <si>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</si>
  <si>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</si>
  <si>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</si>
  <si>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</si>
  <si>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</si>
  <si>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</si>
  <si>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</si>
  <si>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</si>
  <si>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</si>
  <si>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</si>
  <si>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</si>
  <si>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</si>
  <si>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</si>
  <si>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</si>
  <si>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</si>
  <si>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</si>
  <si>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</si>
  <si>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</si>
  <si>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</si>
  <si>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</si>
  <si>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</si>
  <si>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</si>
  <si>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</si>
  <si>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</si>
  <si>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</si>
  <si>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</si>
  <si>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</si>
  <si>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</si>
  <si>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</si>
  <si>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</si>
  <si>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</si>
  <si>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</si>
  <si>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</si>
  <si>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</si>
  <si>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</si>
  <si>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</si>
  <si>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</si>
  <si>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</si>
  <si>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</si>
  <si>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</si>
  <si>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</si>
  <si>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</si>
  <si>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</si>
  <si>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</si>
  <si>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</si>
  <si>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</si>
  <si>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</si>
  <si>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</si>
  <si>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</si>
  <si>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</si>
  <si>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</si>
  <si>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</si>
  <si>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</si>
  <si>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</si>
  <si>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</si>
  <si>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</si>
  <si>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</si>
  <si>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</si>
  <si>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</si>
  <si>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</si>
  <si>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</si>
  <si>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</si>
  <si>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</si>
  <si>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</si>
  <si>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</si>
  <si>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</si>
  <si>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</si>
  <si>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</si>
  <si>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</si>
  <si>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</si>
  <si>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</si>
  <si>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</si>
  <si>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</si>
  <si>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</si>
  <si>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</si>
  <si>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</si>
  <si>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</si>
  <si>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</si>
  <si>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</si>
  <si>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</si>
  <si>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</si>
  <si>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</si>
  <si>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</si>
  <si>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</si>
  <si>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</si>
  <si>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</si>
  <si>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</si>
  <si>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</si>
  <si>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</si>
  <si>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</si>
  <si>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</si>
  <si>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</si>
  <si>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</si>
  <si>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</si>
  <si>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</si>
  <si>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</si>
  <si>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</si>
  <si>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</si>
  <si>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</si>
  <si>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</si>
  <si>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</si>
  <si>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</si>
  <si>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</si>
  <si>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</si>
  <si>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</si>
  <si>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</si>
  <si>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</si>
  <si>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</si>
  <si>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</si>
  <si>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</si>
  <si>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</si>
  <si>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</si>
  <si>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</si>
  <si>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</si>
  <si>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</si>
  <si>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</si>
  <si>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</si>
  <si>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</si>
  <si>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</si>
  <si>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</si>
  <si>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</si>
  <si>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</si>
  <si>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</si>
  <si>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</si>
  <si>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</si>
  <si>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</si>
  <si>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</si>
  <si>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</si>
  <si>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</si>
  <si>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</si>
  <si>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</si>
  <si>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</si>
  <si>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</si>
  <si>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</si>
  <si>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</si>
  <si>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</si>
  <si>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</si>
  <si>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</si>
  <si>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</si>
  <si>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</si>
  <si>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</si>
  <si>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</si>
  <si>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</si>
  <si>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</si>
  <si>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</si>
  <si>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</si>
  <si>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</si>
  <si>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</si>
  <si>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</si>
  <si>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</si>
  <si>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</si>
  <si>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</si>
  <si>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</si>
  <si>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</si>
  <si>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</si>
  <si>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</si>
  <si>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</si>
  <si>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</si>
  <si>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</si>
  <si>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</si>
  <si>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</si>
  <si>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</si>
  <si>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</si>
  <si>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</si>
  <si>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</si>
  <si>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</si>
  <si>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</si>
  <si>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</si>
  <si>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</si>
  <si>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</si>
  <si>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</si>
  <si>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</si>
  <si>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</si>
  <si>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</si>
  <si>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</si>
  <si>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</si>
  <si>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</si>
  <si>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</si>
  <si>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</si>
  <si>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</si>
  <si>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</si>
  <si>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</si>
  <si>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</si>
  <si>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</si>
  <si>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</si>
  <si>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</si>
  <si>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</si>
  <si>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</si>
  <si>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</si>
  <si>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</si>
  <si>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</si>
  <si>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</si>
  <si>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</si>
  <si>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</si>
  <si>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</si>
  <si>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</si>
  <si>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</si>
  <si>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</si>
  <si>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</si>
  <si>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</si>
  <si>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</si>
  <si>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</si>
  <si>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</si>
  <si>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</si>
  <si>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</si>
  <si>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</si>
  <si>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</si>
  <si>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</si>
  <si>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</si>
  <si>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</si>
  <si>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</si>
  <si>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</si>
  <si>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</si>
  <si>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</si>
  <si>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</si>
  <si>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</si>
  <si>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</si>
  <si>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</si>
  <si>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</si>
  <si>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</si>
  <si>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</si>
  <si>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</si>
  <si>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</si>
  <si>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</si>
  <si>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</si>
  <si>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</si>
  <si>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</si>
  <si>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</si>
  <si>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</si>
  <si>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</si>
  <si>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</si>
  <si>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</si>
  <si>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</si>
  <si>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</si>
  <si>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</si>
  <si>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</si>
  <si>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</si>
  <si>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</si>
  <si>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</si>
  <si>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</si>
  <si>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</si>
  <si>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</si>
  <si>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</si>
  <si>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</si>
  <si>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</si>
  <si>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</si>
  <si>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</si>
  <si>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</si>
  <si>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</si>
  <si>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</si>
  <si>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</si>
  <si>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</si>
  <si>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</si>
  <si>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</si>
  <si>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</si>
  <si>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</si>
  <si>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</si>
  <si>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</si>
  <si>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</si>
  <si>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</si>
  <si>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</si>
  <si>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</si>
  <si>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</si>
  <si>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</si>
  <si>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</si>
  <si>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</si>
  <si>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</si>
  <si>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</si>
  <si>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</si>
  <si>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</si>
  <si>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</si>
  <si>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</si>
  <si>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</si>
  <si>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</si>
  <si>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</si>
  <si>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</si>
  <si>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</si>
  <si>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</si>
  <si>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</si>
  <si>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</si>
  <si>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</si>
  <si>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</si>
  <si>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</si>
  <si>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</si>
  <si>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</si>
  <si>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</si>
  <si>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</si>
  <si>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</si>
  <si>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</si>
  <si>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</si>
  <si>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</si>
  <si>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</si>
  <si>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</si>
  <si>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</si>
  <si>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</si>
  <si>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</si>
  <si>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</si>
  <si>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</si>
  <si>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</si>
  <si>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</si>
  <si>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</si>
  <si>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</si>
  <si>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</si>
  <si>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</si>
  <si>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</si>
  <si>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</si>
  <si>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</si>
  <si>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</si>
  <si>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</si>
  <si>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</si>
  <si>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</si>
  <si>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</si>
  <si>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</si>
  <si>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</si>
  <si>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</si>
  <si>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</si>
  <si>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</si>
  <si>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</si>
  <si>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</si>
  <si>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</si>
  <si>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</si>
  <si>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</si>
  <si>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</si>
  <si>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</si>
  <si>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</si>
  <si>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</si>
  <si>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</si>
  <si>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</si>
  <si>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</si>
  <si>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</si>
  <si>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</si>
  <si>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</si>
  <si>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</si>
  <si>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</si>
  <si>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</si>
  <si>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</si>
  <si>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</si>
  <si>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</si>
  <si>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</si>
  <si>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</si>
  <si>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</si>
  <si>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</si>
  <si>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</si>
  <si>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</si>
  <si>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</si>
  <si>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</si>
  <si>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</si>
  <si>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</si>
  <si>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</si>
  <si>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</si>
  <si>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</si>
  <si>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</si>
  <si>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</si>
  <si>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</si>
  <si>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</si>
  <si>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</si>
  <si>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</si>
  <si>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</si>
  <si>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</si>
  <si>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</si>
  <si>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</si>
  <si>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</si>
  <si>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</si>
  <si>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</si>
  <si>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</si>
  <si>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</si>
  <si>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</si>
  <si>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</si>
  <si>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</si>
  <si>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</si>
  <si>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</si>
  <si>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</si>
  <si>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</si>
  <si>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</si>
  <si>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</si>
  <si>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</si>
  <si>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</si>
  <si>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</si>
  <si>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</si>
  <si>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</si>
  <si>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</si>
  <si>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</si>
  <si>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</si>
  <si>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</si>
  <si>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</si>
  <si>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</si>
  <si>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</si>
  <si>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</si>
  <si>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</si>
  <si>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</si>
  <si>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</si>
  <si>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</si>
  <si>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</si>
  <si>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</si>
  <si>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</si>
  <si>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</si>
  <si>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</si>
  <si>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</si>
  <si>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</si>
  <si>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</si>
  <si>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</si>
  <si>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</si>
  <si>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</si>
  <si>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</si>
  <si>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</si>
  <si>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</si>
  <si>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</si>
  <si>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</si>
  <si>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</si>
  <si>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</si>
  <si>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</si>
  <si>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</si>
  <si>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</si>
  <si>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</si>
  <si>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</si>
  <si>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</si>
  <si>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</si>
  <si>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</si>
  <si>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</si>
  <si>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</si>
  <si>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</si>
  <si>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</si>
  <si>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</si>
  <si>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</si>
  <si>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</si>
  <si>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</si>
  <si>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</si>
  <si>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</si>
  <si>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</si>
  <si>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</si>
  <si>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</si>
  <si>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</si>
  <si>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</si>
  <si>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</si>
  <si>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</si>
  <si>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</si>
  <si>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</si>
  <si>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</si>
  <si>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</si>
  <si>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</si>
  <si>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</si>
  <si>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</si>
  <si>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</si>
  <si>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</si>
  <si>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</si>
  <si>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</si>
  <si>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</si>
  <si>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</si>
  <si>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</si>
  <si>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</si>
  <si>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</si>
  <si>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</si>
  <si>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</si>
  <si>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</si>
  <si>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</si>
  <si>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</si>
  <si>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</si>
  <si>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</si>
  <si>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</si>
  <si>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</si>
  <si>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</si>
  <si>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</si>
  <si>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</si>
  <si>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</si>
  <si>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</si>
  <si>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</si>
  <si>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</si>
  <si>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</si>
  <si>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</si>
  <si>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</si>
  <si>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</si>
  <si>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</si>
  <si>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</si>
  <si>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</si>
  <si>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</si>
  <si>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</si>
  <si>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</si>
  <si>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</si>
  <si>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</si>
  <si>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</si>
  <si>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</si>
  <si>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</si>
  <si>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</si>
  <si>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</si>
  <si>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</si>
  <si>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</si>
  <si>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</si>
  <si>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</si>
  <si>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</si>
  <si>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</si>
  <si>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</si>
  <si>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</si>
  <si>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</si>
  <si>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</si>
  <si>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</si>
  <si>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</si>
  <si>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</si>
  <si>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</si>
  <si>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</si>
  <si>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</si>
  <si>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</si>
  <si>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</si>
  <si>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</si>
  <si>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</si>
  <si>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</si>
  <si>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</si>
  <si>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</si>
  <si>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</si>
  <si>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</si>
  <si>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</si>
  <si>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</si>
  <si>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</si>
  <si>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</si>
  <si>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</si>
  <si>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</si>
  <si>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</si>
  <si>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</si>
  <si>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</si>
  <si>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</si>
  <si>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</si>
  <si>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</si>
  <si>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</si>
  <si>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</si>
  <si>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</si>
  <si>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</si>
  <si>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</si>
  <si>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</si>
  <si>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</si>
  <si>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</si>
  <si>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</si>
  <si>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</si>
  <si>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</si>
  <si>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</si>
  <si>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</si>
  <si>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</si>
  <si>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</si>
  <si>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</si>
  <si>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</si>
  <si>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</si>
  <si>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</si>
  <si>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</si>
  <si>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</si>
  <si>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</si>
  <si>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</si>
  <si>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</si>
  <si>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</si>
  <si>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</si>
  <si>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</si>
  <si>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</si>
  <si>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</si>
  <si>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</si>
  <si>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</si>
  <si>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</si>
  <si>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</si>
  <si>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</si>
  <si>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</si>
  <si>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</si>
  <si>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</si>
  <si>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</si>
  <si>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</si>
  <si>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</si>
  <si>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</si>
  <si>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</si>
  <si>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</si>
  <si>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</si>
  <si>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</si>
  <si>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</si>
  <si>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</si>
  <si>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</si>
  <si>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</si>
  <si>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</si>
  <si>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</si>
  <si>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</si>
  <si>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</si>
  <si>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</si>
  <si>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</si>
  <si>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</si>
  <si>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</si>
  <si>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</si>
  <si>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</si>
  <si>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</si>
  <si>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</si>
  <si>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</si>
  <si>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</si>
  <si>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</si>
  <si>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</si>
  <si>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</si>
  <si>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</si>
  <si>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</si>
  <si>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</si>
  <si>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</si>
  <si>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</si>
  <si>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</si>
  <si>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</si>
  <si>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</si>
  <si>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</si>
  <si>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</si>
  <si>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</si>
  <si>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</si>
  <si>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</si>
  <si>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</si>
  <si>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</si>
  <si>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</si>
  <si>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</si>
  <si>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</si>
  <si>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</si>
  <si>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</si>
  <si>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</si>
  <si>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</si>
  <si>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</si>
  <si>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</si>
  <si>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</si>
  <si>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</si>
  <si>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</si>
  <si>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</si>
  <si>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</si>
  <si>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</si>
  <si>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</si>
  <si>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</si>
  <si>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</si>
  <si>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</si>
  <si>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</si>
  <si>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</si>
  <si>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</si>
  <si>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</si>
  <si>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</si>
  <si>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</si>
  <si>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</si>
  <si>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</si>
  <si>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</si>
  <si>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</si>
  <si>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</si>
  <si>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</si>
  <si>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</si>
  <si>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</si>
  <si>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</si>
  <si>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</si>
  <si>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</si>
  <si>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</si>
  <si>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</si>
  <si>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</si>
  <si>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</si>
  <si>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</si>
  <si>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</si>
  <si>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</si>
  <si>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</si>
  <si>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</si>
  <si>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</si>
  <si>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</si>
  <si>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</si>
  <si>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</si>
  <si>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</si>
  <si>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</si>
  <si>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</si>
  <si>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</si>
  <si>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</si>
  <si>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</si>
  <si>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</si>
  <si>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</si>
  <si>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</si>
  <si>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</si>
  <si>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</si>
  <si>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</si>
  <si>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</si>
  <si>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</si>
  <si>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</si>
  <si>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</si>
  <si>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</si>
  <si>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</si>
  <si>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</si>
  <si>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</si>
  <si>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</si>
  <si>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</si>
  <si>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</si>
  <si>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</si>
  <si>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</si>
  <si>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</si>
  <si>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</si>
  <si>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</si>
  <si>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</si>
  <si>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</si>
  <si>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</si>
  <si>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</si>
  <si>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</si>
  <si>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</si>
  <si>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</si>
  <si>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</si>
  <si>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</si>
  <si>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</si>
  <si>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</si>
  <si>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</si>
  <si>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</si>
  <si>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</si>
  <si>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</si>
  <si>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</si>
  <si>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</si>
  <si>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</si>
  <si>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</si>
  <si>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</si>
  <si>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</si>
  <si>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</si>
  <si>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</si>
  <si>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</si>
  <si>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</si>
  <si>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</si>
  <si>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</si>
  <si>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</si>
  <si>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</si>
  <si>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</si>
  <si>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</si>
  <si>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</si>
  <si>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</si>
  <si>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</si>
  <si>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</si>
  <si>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</si>
  <si>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</si>
  <si>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</si>
  <si>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</si>
  <si>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</si>
  <si>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</si>
  <si>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</si>
  <si>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</si>
  <si>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</si>
  <si>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</si>
  <si>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</si>
  <si>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</si>
  <si>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</si>
  <si>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</si>
  <si>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</si>
  <si>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</si>
  <si>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</si>
  <si>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</si>
  <si>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</si>
  <si>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</si>
  <si>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</si>
  <si>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</si>
  <si>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</si>
  <si>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</si>
  <si>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</si>
  <si>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</si>
  <si>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</si>
  <si>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</si>
  <si>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</si>
  <si>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</si>
  <si>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</si>
  <si>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</si>
  <si>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</si>
  <si>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</si>
  <si>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</si>
  <si>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</si>
  <si>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</si>
  <si>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</si>
  <si>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</si>
  <si>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</si>
  <si>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</si>
  <si>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</si>
  <si>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</si>
  <si>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</si>
  <si>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</si>
  <si>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</si>
  <si>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</si>
  <si>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</si>
  <si>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</si>
  <si>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</si>
  <si>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</si>
  <si>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</si>
  <si>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</si>
  <si>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</si>
  <si>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</si>
  <si>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</si>
  <si>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</si>
  <si>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</si>
  <si>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</si>
  <si>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</si>
  <si>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</si>
  <si>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</si>
  <si>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</si>
  <si>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</si>
  <si>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</si>
  <si>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</si>
  <si>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</si>
  <si>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</si>
  <si>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</si>
  <si>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</si>
  <si>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</si>
  <si>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</si>
  <si>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</si>
  <si>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</si>
  <si>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</si>
  <si>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</si>
  <si>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</si>
  <si>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</si>
  <si>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</si>
  <si>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</si>
  <si>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</si>
  <si>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</si>
  <si>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</si>
  <si>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</si>
  <si>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</si>
  <si>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</si>
  <si>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</si>
  <si>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</si>
  <si>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</si>
  <si>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</si>
  <si>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</si>
  <si>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</si>
  <si>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</si>
  <si>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</si>
  <si>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</si>
  <si>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</si>
  <si>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</si>
  <si>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</si>
  <si>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</si>
  <si>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</si>
  <si>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</si>
  <si>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</si>
  <si>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</si>
  <si>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</si>
  <si>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</si>
  <si>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</si>
  <si>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</si>
  <si>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</si>
  <si>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</si>
  <si>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</si>
  <si>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</si>
  <si>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</si>
  <si>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</si>
  <si>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</si>
  <si>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</si>
  <si>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</si>
  <si>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</si>
  <si>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</si>
  <si>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</si>
  <si>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</si>
  <si>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</si>
  <si>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</si>
  <si>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</si>
  <si>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</si>
  <si>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</si>
  <si>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</si>
  <si>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</si>
  <si>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</si>
  <si>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</si>
  <si>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</si>
  <si>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</si>
  <si>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</si>
  <si>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</si>
  <si>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</si>
  <si>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</si>
  <si>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</si>
  <si>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</si>
  <si>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</si>
  <si>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</si>
  <si>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</si>
  <si>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</si>
  <si>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</si>
  <si>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</si>
  <si>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</si>
  <si>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</si>
  <si>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</si>
  <si>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</si>
  <si>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</si>
  <si>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</si>
  <si>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</si>
  <si>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</si>
  <si>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</si>
  <si>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</si>
  <si>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</si>
  <si>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</si>
  <si>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</si>
  <si>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</si>
  <si>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</si>
  <si>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</si>
  <si>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</si>
  <si>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</si>
  <si>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</si>
  <si>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</si>
  <si>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</si>
  <si>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</si>
  <si>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</si>
  <si>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</si>
  <si>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</si>
  <si>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</si>
  <si>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</si>
  <si>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</si>
  <si>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</si>
  <si>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</si>
  <si>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</si>
  <si>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</si>
  <si>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</si>
  <si>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</si>
  <si>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</si>
  <si>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</si>
  <si>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</si>
  <si>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</si>
  <si>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</si>
  <si>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</si>
  <si>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</si>
  <si>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</si>
  <si>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</si>
  <si>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</si>
  <si>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</si>
  <si>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</si>
  <si>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</si>
  <si>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</si>
  <si>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</si>
  <si>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</si>
  <si>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</si>
  <si>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</si>
  <si>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</si>
  <si>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</si>
  <si>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</si>
  <si>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</si>
  <si>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</si>
  <si>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</si>
  <si>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</si>
  <si>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</si>
  <si>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</si>
  <si>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</si>
  <si>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</si>
  <si>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</si>
  <si>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</si>
  <si>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</si>
  <si>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</si>
  <si>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</si>
  <si>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</si>
  <si>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</si>
  <si>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</si>
  <si>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</si>
  <si>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</si>
  <si>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</si>
  <si>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</si>
  <si>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</si>
  <si>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</si>
  <si>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</si>
  <si>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</si>
  <si>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</si>
  <si>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</si>
  <si>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</si>
  <si>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</si>
  <si>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</si>
  <si>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</si>
  <si>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</si>
  <si>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</si>
  <si>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</si>
  <si>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</si>
  <si>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</si>
  <si>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</si>
  <si>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</si>
  <si>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</si>
  <si>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</si>
  <si>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</si>
  <si>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</si>
  <si>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</si>
  <si>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</si>
  <si>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</si>
  <si>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</si>
  <si>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</si>
  <si>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</si>
  <si>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</si>
  <si>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</si>
  <si>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</si>
  <si>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</si>
  <si>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</si>
  <si>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</si>
  <si>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</si>
  <si>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</si>
  <si>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</si>
  <si>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</si>
  <si>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</si>
  <si>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</si>
  <si>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</si>
  <si>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</si>
  <si>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</si>
  <si>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</si>
  <si>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</si>
  <si>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</si>
  <si>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</si>
  <si>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</si>
  <si>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</si>
  <si>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</si>
  <si>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</si>
  <si>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</si>
  <si>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</si>
  <si>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</si>
  <si>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</si>
  <si>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</si>
  <si>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</si>
  <si>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</si>
  <si>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</si>
  <si>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</si>
  <si>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</si>
  <si>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</si>
  <si>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</si>
  <si>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</si>
  <si>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</si>
  <si>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</si>
  <si>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</si>
  <si>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</si>
  <si>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</si>
  <si>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</si>
  <si>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</si>
  <si>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</si>
  <si>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</si>
  <si>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</si>
  <si>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</si>
  <si>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</si>
  <si>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</si>
  <si>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</si>
  <si>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</si>
  <si>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</si>
  <si>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</si>
  <si>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</si>
  <si>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</si>
  <si>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</si>
  <si>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</si>
  <si>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</si>
  <si>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</si>
  <si>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</si>
  <si>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</si>
  <si>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</si>
  <si>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</si>
  <si>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</si>
  <si>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</si>
  <si>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</si>
  <si>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</si>
  <si>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</si>
  <si>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</si>
  <si>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</si>
  <si>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</si>
  <si>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</si>
  <si>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</si>
  <si>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</si>
  <si>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</si>
  <si>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</si>
  <si>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</si>
  <si>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</si>
  <si>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</si>
  <si>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</si>
  <si>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</si>
  <si>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</si>
  <si>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</si>
  <si>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</si>
  <si>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</si>
  <si>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</si>
  <si>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</si>
  <si>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</si>
  <si>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</si>
  <si>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</si>
  <si>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</si>
  <si>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</si>
  <si>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</si>
  <si>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</si>
  <si>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</si>
  <si>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</si>
  <si>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</si>
  <si>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</si>
  <si>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</si>
  <si>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</si>
  <si>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</si>
  <si>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</si>
  <si>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</si>
  <si>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</si>
  <si>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</si>
  <si>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</si>
  <si>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</si>
  <si>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</si>
  <si>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</si>
  <si>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</si>
  <si>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</si>
  <si>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</si>
  <si>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</si>
  <si>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</si>
  <si>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</si>
  <si>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</si>
  <si>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</si>
  <si>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</si>
  <si>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</si>
  <si>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</si>
  <si>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</si>
  <si>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</si>
  <si>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</si>
  <si>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</si>
  <si>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</si>
  <si>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</si>
  <si>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</si>
  <si>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</si>
  <si>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</si>
  <si>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</si>
  <si>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</si>
  <si>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</si>
  <si>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</si>
  <si>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</si>
  <si>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</si>
  <si>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</si>
  <si>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</si>
  <si>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</si>
  <si>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</si>
  <si>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</si>
  <si>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</si>
  <si>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</si>
  <si>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</si>
  <si>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</si>
  <si>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</si>
  <si>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</si>
  <si>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</si>
  <si>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</si>
  <si>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</si>
  <si>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</si>
  <si>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</si>
  <si>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</si>
  <si>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</si>
  <si>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</si>
  <si>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</si>
  <si>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</si>
  <si>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</si>
  <si>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</si>
  <si>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</si>
  <si>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</si>
  <si>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</si>
  <si>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</si>
  <si>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</si>
  <si>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</si>
  <si>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</si>
  <si>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</si>
  <si>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</si>
  <si>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</si>
  <si>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</si>
  <si>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</si>
  <si>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</si>
  <si>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</si>
  <si>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</si>
  <si>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</si>
  <si>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</si>
  <si>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</si>
  <si>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</si>
  <si>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</si>
  <si>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</si>
  <si>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</si>
  <si>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</si>
  <si>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</si>
  <si>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</si>
  <si>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</si>
  <si>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</si>
  <si>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</si>
  <si>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</si>
  <si>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</si>
  <si>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</si>
  <si>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</si>
  <si>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</si>
  <si>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</si>
  <si>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</si>
  <si>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</si>
  <si>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</si>
  <si>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</si>
  <si>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</si>
  <si>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</si>
  <si>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</si>
  <si>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</si>
  <si>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</si>
  <si>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</si>
  <si>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</si>
  <si>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</si>
  <si>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</si>
  <si>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</si>
  <si>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</si>
  <si>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</si>
  <si>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</si>
  <si>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</si>
  <si>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</si>
  <si>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</si>
  <si>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</si>
  <si>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</si>
  <si>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</si>
  <si>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</si>
  <si>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</si>
  <si>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</si>
  <si>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</si>
  <si>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</si>
  <si>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</si>
  <si>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</si>
  <si>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</si>
  <si>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</si>
  <si>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</si>
  <si>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</si>
  <si>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</si>
  <si>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</si>
  <si>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</si>
  <si>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</si>
  <si>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</si>
  <si>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</si>
  <si>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</si>
  <si>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</si>
  <si>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</si>
  <si>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</si>
  <si>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</si>
  <si>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</si>
  <si>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</si>
  <si>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</si>
  <si>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</si>
  <si>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</si>
  <si>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</si>
  <si>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</si>
  <si>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</si>
  <si>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</si>
  <si>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</si>
  <si>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</si>
  <si>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</si>
  <si>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</si>
  <si>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</si>
  <si>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</si>
  <si>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</si>
  <si>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</si>
  <si>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</si>
  <si>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</si>
  <si>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</si>
  <si>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</si>
  <si>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</si>
  <si>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</si>
  <si>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</si>
  <si>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</si>
  <si>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</si>
  <si>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</si>
  <si>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</si>
  <si>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</si>
  <si>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</si>
  <si>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</si>
  <si>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</si>
  <si>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</si>
  <si>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</si>
  <si>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</si>
  <si>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</si>
  <si>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</si>
  <si>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</si>
  <si>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</si>
  <si>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</si>
  <si>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</si>
  <si>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</si>
  <si>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</si>
  <si>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</si>
  <si>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</si>
  <si>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</si>
  <si>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</si>
  <si>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</si>
  <si>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</si>
  <si>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</si>
  <si>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</si>
  <si>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</si>
  <si>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</si>
  <si>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</si>
  <si>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</si>
  <si>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</si>
  <si>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</si>
  <si>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</si>
  <si>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</si>
  <si>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</si>
  <si>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</si>
  <si>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</si>
  <si>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</si>
  <si>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</si>
  <si>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</si>
  <si>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</si>
  <si>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</si>
  <si>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</si>
  <si>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</si>
  <si>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</si>
  <si>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</si>
  <si>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</si>
  <si>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</si>
  <si>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</si>
  <si>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</si>
  <si>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</si>
  <si>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</si>
  <si>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</si>
  <si>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</si>
  <si>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</si>
  <si>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</si>
  <si>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</si>
  <si>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</si>
  <si>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</si>
  <si>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</si>
  <si>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</si>
  <si>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</si>
  <si>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</si>
  <si>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</si>
  <si>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</si>
  <si>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</si>
  <si>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</si>
  <si>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</si>
  <si>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</si>
  <si>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</si>
  <si>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</si>
  <si>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</si>
  <si>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</si>
  <si>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</si>
  <si>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</si>
  <si>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</si>
  <si>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</si>
  <si>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</si>
  <si>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</si>
  <si>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</si>
  <si>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</si>
  <si>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</si>
  <si>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</si>
  <si>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</si>
  <si>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</si>
  <si>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</si>
  <si>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</si>
  <si>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</si>
  <si>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</si>
  <si>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</si>
  <si>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</si>
  <si>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</si>
  <si>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</si>
  <si>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</si>
  <si>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</si>
  <si>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</si>
  <si>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</si>
  <si>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</si>
  <si>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</si>
  <si>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</si>
  <si>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</si>
  <si>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</si>
  <si>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</si>
  <si>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</si>
  <si>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</si>
  <si>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</si>
  <si>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</si>
  <si>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</si>
  <si>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</si>
  <si>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</si>
  <si>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</si>
  <si>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</si>
  <si>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</si>
  <si>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</si>
  <si>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</si>
  <si>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</si>
  <si>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</si>
  <si>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</si>
  <si>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</si>
  <si>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</si>
  <si>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</si>
  <si>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</si>
  <si>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</si>
  <si>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</si>
  <si>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</si>
  <si>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</si>
  <si>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</si>
  <si>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</si>
  <si>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</si>
  <si>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</si>
  <si>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</si>
  <si>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</si>
  <si>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</si>
  <si>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</si>
  <si>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</si>
  <si>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</si>
  <si>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</si>
  <si>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</si>
  <si>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</si>
  <si>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</si>
  <si>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</si>
  <si>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</si>
  <si>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</si>
  <si>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</si>
  <si>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</si>
  <si>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</si>
  <si>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</si>
  <si>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</si>
  <si>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</si>
  <si>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</si>
  <si>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</si>
  <si>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</si>
  <si>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</si>
  <si>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</si>
  <si>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</si>
  <si>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</si>
  <si>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</si>
  <si>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</si>
  <si>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</si>
  <si>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</si>
  <si>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</si>
  <si>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</si>
  <si>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</si>
  <si>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</si>
  <si>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</si>
  <si>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</si>
  <si>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</si>
  <si>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</si>
  <si>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</si>
  <si>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</si>
  <si>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</si>
  <si>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</si>
  <si>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</si>
  <si>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</si>
  <si>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</si>
  <si>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</si>
  <si>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</si>
  <si>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</si>
  <si>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</si>
  <si>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</si>
  <si>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</si>
  <si>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</si>
  <si>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</si>
  <si>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</si>
  <si>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</si>
  <si>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</si>
  <si>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</si>
  <si>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</si>
  <si>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</si>
  <si>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</si>
  <si>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</si>
  <si>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</si>
  <si>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</si>
  <si>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</si>
  <si>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</si>
  <si>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</si>
  <si>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</si>
  <si>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</si>
  <si>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</si>
  <si>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</si>
  <si>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</si>
  <si>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</si>
  <si>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</si>
  <si>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</si>
  <si>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</si>
  <si>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</si>
  <si>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</si>
  <si>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</si>
  <si>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</si>
  <si>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</si>
  <si>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</si>
  <si>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</si>
  <si>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</si>
  <si>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</si>
  <si>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</si>
  <si>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</si>
  <si>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</si>
  <si>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</si>
  <si>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</si>
  <si>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</si>
  <si>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</si>
  <si>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</si>
  <si>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</si>
  <si>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</si>
  <si>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</si>
  <si>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</si>
  <si>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</si>
  <si>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</si>
  <si>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</si>
  <si>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</si>
  <si>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</si>
  <si>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</si>
  <si>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</si>
  <si>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</si>
  <si>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</si>
  <si>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</si>
  <si>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</si>
  <si>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</si>
  <si>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</si>
  <si>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</si>
  <si>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</si>
  <si>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</si>
  <si>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</si>
  <si>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</si>
  <si>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</si>
  <si>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</si>
  <si>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</si>
  <si>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</si>
  <si>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</si>
  <si>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</si>
  <si>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</si>
  <si>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</si>
  <si>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</si>
  <si>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</si>
  <si>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</si>
  <si>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</si>
  <si>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</si>
  <si>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</si>
  <si>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</si>
  <si>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</si>
  <si>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</si>
  <si>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</si>
  <si>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</si>
  <si>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</si>
  <si>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</si>
  <si>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</si>
  <si>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</si>
  <si>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</si>
  <si>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</si>
  <si>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</si>
  <si>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</si>
  <si>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</si>
  <si>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</si>
  <si>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</si>
  <si>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</si>
  <si>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</si>
  <si>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</si>
  <si>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</si>
  <si>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</si>
  <si>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</si>
  <si>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</si>
  <si>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</si>
  <si>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</si>
  <si>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</si>
  <si>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</si>
  <si>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</si>
  <si>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</si>
  <si>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</si>
  <si>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</si>
  <si>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</si>
  <si>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</si>
  <si>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</si>
  <si>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</si>
  <si>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</si>
  <si>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</si>
  <si>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</si>
  <si>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</si>
  <si>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</si>
  <si>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</si>
  <si>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</si>
  <si>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</si>
  <si>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</si>
  <si>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</si>
  <si>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</si>
  <si>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</si>
  <si>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</si>
  <si>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</si>
  <si>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</si>
  <si>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</si>
  <si>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</si>
  <si>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</si>
  <si>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</si>
  <si>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</si>
  <si>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</si>
  <si>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</si>
  <si>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</si>
  <si>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</si>
  <si>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</si>
  <si>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</si>
  <si>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</si>
  <si>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</si>
  <si>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</si>
  <si>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</si>
  <si>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</si>
  <si>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</si>
  <si>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</si>
  <si>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</si>
  <si>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</si>
  <si>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</si>
  <si>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</si>
  <si>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</si>
  <si>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</si>
  <si>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</si>
  <si>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</si>
  <si>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</si>
  <si>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</si>
  <si>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</si>
  <si>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</si>
  <si>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</si>
  <si>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</si>
  <si>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</si>
  <si>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</si>
  <si>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</si>
  <si>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</si>
  <si>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</si>
  <si>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</si>
  <si>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</si>
  <si>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</si>
  <si>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</si>
  <si>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</si>
  <si>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</si>
  <si>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</si>
  <si>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</si>
  <si>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</si>
  <si>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</si>
  <si>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</si>
  <si>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</si>
  <si>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</si>
  <si>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</si>
  <si>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</si>
  <si>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</si>
  <si>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</si>
  <si>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</si>
  <si>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</si>
  <si>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</si>
  <si>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</si>
  <si>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</si>
  <si>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</si>
  <si>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</si>
  <si>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</si>
  <si>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</si>
  <si>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</si>
  <si>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</si>
  <si>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</si>
  <si>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</si>
  <si>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</si>
  <si>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</si>
  <si>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</si>
  <si>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</si>
  <si>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</si>
  <si>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</si>
  <si>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</si>
  <si>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</si>
  <si>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</si>
  <si>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</si>
  <si>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</si>
  <si>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</si>
  <si>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</si>
  <si>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</si>
  <si>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</si>
  <si>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</si>
  <si>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</si>
  <si>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</si>
  <si>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</si>
  <si>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</si>
  <si>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</si>
  <si>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</si>
  <si>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</si>
  <si>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</si>
  <si>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</si>
  <si>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</si>
  <si>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</si>
  <si>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</si>
  <si>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</si>
  <si>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</si>
  <si>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</si>
  <si>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</si>
  <si>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</si>
  <si>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</si>
  <si>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</si>
  <si>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</si>
  <si>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</si>
  <si>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</si>
  <si>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</si>
  <si>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</si>
  <si>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</si>
  <si>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</si>
  <si>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</si>
  <si>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</si>
  <si>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</si>
  <si>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</si>
  <si>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</si>
  <si>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</si>
  <si>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</si>
  <si>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</si>
  <si>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</si>
  <si>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</si>
  <si>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</si>
  <si>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</si>
  <si>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</si>
  <si>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</si>
  <si>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</si>
  <si>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</si>
  <si>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</si>
  <si>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</si>
  <si>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</si>
  <si>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</si>
  <si>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</si>
  <si>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</si>
  <si>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</si>
  <si>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</si>
  <si>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</si>
  <si>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</si>
  <si>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</si>
  <si>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</si>
  <si>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</si>
  <si>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</si>
  <si>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</si>
  <si>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</si>
  <si>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</si>
  <si>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</si>
  <si>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</si>
  <si>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</si>
  <si>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</si>
  <si>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</si>
  <si>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</si>
  <si>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</si>
  <si>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</si>
  <si>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</si>
  <si>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</si>
  <si>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</si>
  <si>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</si>
  <si>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</si>
  <si>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</si>
  <si>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</si>
  <si>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</si>
  <si>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</si>
  <si>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</si>
  <si>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</si>
  <si>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</si>
  <si>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</si>
  <si>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</si>
  <si>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</si>
  <si>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</si>
  <si>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</si>
  <si>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</si>
  <si>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</si>
  <si>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</si>
  <si>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</si>
  <si>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</si>
  <si>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</si>
  <si>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</si>
  <si>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</si>
  <si>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</si>
  <si>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</si>
  <si>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</si>
  <si>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</si>
  <si>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</si>
  <si>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</si>
  <si>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</si>
  <si>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</si>
  <si>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</si>
  <si>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</si>
  <si>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</si>
  <si>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</si>
  <si>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</si>
  <si>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</si>
  <si>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</si>
  <si>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</si>
  <si>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</si>
  <si>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</si>
  <si>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</si>
  <si>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</si>
  <si>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</si>
  <si>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</si>
  <si>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</si>
  <si>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</si>
  <si>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</si>
  <si>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</si>
  <si>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</si>
  <si>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</si>
  <si>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</si>
  <si>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</si>
  <si>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</si>
  <si>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</si>
  <si>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</si>
  <si>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</si>
  <si>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</si>
  <si>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</si>
  <si>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</si>
  <si>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</si>
  <si>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</si>
  <si>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</si>
  <si>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</si>
  <si>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</si>
  <si>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</si>
  <si>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</si>
  <si>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</si>
  <si>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</si>
  <si>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</si>
  <si>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</si>
  <si>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</si>
  <si>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</si>
  <si>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</si>
  <si>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</si>
  <si>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</si>
  <si>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</si>
  <si>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</si>
  <si>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</si>
  <si>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</si>
  <si>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</si>
  <si>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</si>
  <si>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</si>
  <si>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</si>
  <si>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</si>
  <si>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</si>
  <si>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</si>
  <si>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</si>
  <si>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</si>
  <si>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</si>
  <si>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</si>
  <si>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</si>
  <si>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</si>
  <si>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</si>
  <si>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</si>
  <si>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</si>
  <si>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</si>
  <si>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</si>
  <si>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</si>
  <si>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</si>
  <si>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</si>
  <si>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</si>
  <si>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</si>
  <si>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</si>
  <si>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</si>
  <si>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</si>
  <si>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</si>
  <si>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</si>
  <si>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</si>
  <si>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</si>
  <si>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</si>
  <si>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</si>
  <si>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</si>
  <si>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</si>
  <si>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</si>
  <si>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</si>
  <si>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</si>
  <si>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</si>
  <si>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</si>
  <si>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</si>
  <si>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</si>
  <si>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</si>
  <si>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</si>
  <si>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</si>
  <si>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</si>
  <si>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</si>
  <si>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</si>
  <si>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</si>
  <si>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</si>
  <si>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</si>
  <si>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</si>
  <si>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</si>
  <si>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</si>
  <si>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</si>
  <si>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</si>
  <si>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</si>
  <si>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</si>
  <si>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</si>
  <si>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</si>
  <si>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</si>
  <si>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</si>
  <si>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</si>
  <si>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</si>
  <si>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</si>
  <si>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</si>
  <si>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</si>
  <si>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</si>
  <si>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</si>
  <si>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</si>
  <si>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</si>
  <si>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</si>
  <si>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</si>
  <si>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</si>
  <si>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</si>
  <si>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</si>
  <si>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</si>
  <si>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</si>
  <si>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</si>
  <si>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</si>
  <si>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</si>
  <si>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</si>
  <si>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</si>
  <si>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</si>
  <si>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</si>
  <si>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</si>
  <si>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</si>
  <si>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</si>
  <si>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</si>
  <si>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</si>
  <si>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</si>
  <si>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</si>
  <si>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</si>
  <si>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</si>
  <si>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</si>
  <si>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</si>
  <si>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</si>
  <si>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</si>
  <si>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</si>
  <si>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</si>
  <si>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</si>
  <si>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</si>
  <si>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</si>
  <si>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</si>
  <si>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</si>
  <si>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</si>
  <si>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</si>
  <si>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</si>
  <si>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</si>
  <si>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</si>
  <si>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</si>
  <si>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</si>
  <si>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</si>
  <si>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</si>
  <si>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</si>
  <si>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</si>
  <si>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</si>
  <si>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</si>
  <si>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</si>
  <si>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</si>
  <si>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</si>
  <si>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</si>
  <si>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</si>
  <si>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</si>
  <si>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</si>
  <si>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</si>
  <si>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</si>
  <si>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</si>
  <si>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</si>
  <si>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</si>
  <si>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</si>
  <si>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</si>
  <si>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</si>
  <si>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</si>
  <si>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</si>
  <si>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</si>
  <si>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</si>
  <si>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</si>
  <si>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</si>
  <si>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</si>
  <si>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</si>
  <si>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</si>
  <si>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</si>
  <si>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</si>
  <si>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</si>
  <si>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</si>
  <si>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</si>
  <si>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</si>
  <si>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</si>
  <si>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</si>
  <si>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</si>
  <si>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</si>
  <si>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</si>
  <si>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</si>
  <si>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</si>
  <si>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</si>
  <si>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</si>
  <si>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</si>
  <si>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</si>
  <si>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</si>
  <si>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</si>
  <si>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</si>
  <si>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</si>
  <si>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</si>
  <si>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</si>
  <si>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</si>
  <si>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</si>
  <si>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</si>
  <si>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</si>
  <si>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</si>
  <si>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</si>
  <si>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</si>
  <si>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</si>
  <si>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</si>
  <si>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</si>
  <si>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</si>
  <si>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</si>
  <si>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</si>
  <si>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</si>
  <si>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</si>
  <si>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</si>
  <si>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</si>
  <si>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</si>
  <si>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</si>
  <si>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</si>
  <si>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</si>
  <si>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</si>
  <si>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</si>
  <si>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</si>
  <si>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</si>
  <si>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</si>
  <si>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</si>
  <si>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</si>
  <si>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</si>
  <si>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</si>
  <si>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</si>
  <si>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</si>
  <si>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</si>
  <si>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</si>
  <si>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</si>
  <si>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</si>
  <si>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</si>
  <si>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</si>
  <si>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</si>
  <si>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</si>
  <si>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</si>
  <si>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</si>
  <si>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</si>
  <si>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</si>
  <si>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</si>
  <si>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</si>
  <si>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</si>
  <si>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</si>
  <si>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</si>
  <si>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</si>
  <si>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</si>
  <si>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</si>
  <si>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</si>
  <si>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</si>
  <si>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</si>
  <si>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</si>
  <si>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</si>
  <si>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</si>
  <si>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</si>
  <si>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</si>
  <si>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</si>
  <si>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</si>
  <si>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</si>
  <si>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</si>
  <si>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</si>
  <si>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</si>
  <si>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</si>
  <si>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</si>
  <si>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</si>
  <si>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</si>
  <si>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</si>
  <si>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</si>
  <si>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</si>
  <si>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</si>
  <si>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</si>
  <si>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</si>
  <si>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</si>
  <si>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</si>
  <si>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</si>
  <si>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</si>
  <si>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</si>
  <si>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</si>
  <si>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</si>
  <si>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</si>
  <si>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</si>
  <si>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</si>
  <si>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</si>
  <si>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</si>
  <si>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</si>
  <si>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</si>
  <si>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</si>
  <si>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</si>
  <si>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</si>
  <si>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</si>
  <si>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</si>
  <si>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</si>
  <si>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</si>
  <si>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</si>
  <si>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</si>
  <si>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</si>
  <si>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</si>
  <si>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</si>
  <si>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</si>
  <si>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</si>
  <si>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</si>
  <si>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</si>
  <si>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</si>
  <si>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</si>
  <si>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</si>
  <si>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</si>
  <si>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</si>
  <si>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</si>
  <si>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</si>
  <si>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</si>
  <si>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</si>
  <si>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</si>
  <si>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</si>
  <si>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</si>
  <si>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</si>
  <si>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</si>
  <si>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</si>
  <si>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</si>
  <si>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</si>
  <si>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</si>
  <si>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</si>
  <si>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</si>
  <si>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</si>
  <si>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</si>
  <si>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</si>
  <si>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</si>
  <si>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</si>
  <si>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</si>
  <si>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</si>
  <si>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</si>
  <si>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</si>
  <si>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</si>
  <si>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</si>
  <si>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</si>
  <si>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</si>
  <si>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</si>
  <si>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</si>
  <si>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</si>
  <si>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</si>
  <si>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</si>
  <si>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</si>
  <si>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</si>
  <si>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</si>
  <si>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</si>
  <si>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</si>
  <si>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</si>
  <si>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</si>
  <si>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</si>
  <si>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</si>
  <si>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</si>
  <si>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</si>
  <si>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</si>
  <si>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</si>
  <si>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</si>
  <si>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</si>
  <si>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</si>
  <si>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</si>
  <si>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</si>
  <si>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</si>
  <si>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</si>
  <si>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</si>
  <si>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</si>
  <si>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</si>
  <si>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</si>
  <si>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</si>
  <si>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</si>
  <si>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</si>
  <si>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</si>
  <si>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</si>
  <si>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</si>
  <si>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</si>
  <si>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</si>
  <si>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</si>
  <si>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</si>
  <si>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</si>
  <si>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</si>
  <si>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</si>
  <si>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</si>
  <si>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</si>
  <si>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</si>
  <si>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</si>
  <si>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</si>
  <si>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</si>
  <si>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</si>
  <si>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</si>
  <si>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</si>
  <si>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</si>
  <si>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</si>
  <si>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</si>
  <si>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</si>
  <si>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</si>
  <si>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</si>
  <si>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</si>
  <si>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</si>
  <si>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</si>
  <si>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</si>
  <si>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</si>
  <si>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</si>
  <si>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</si>
  <si>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</si>
  <si>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</si>
  <si>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</si>
  <si>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</si>
  <si>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</si>
  <si>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</si>
  <si>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</si>
  <si>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</si>
  <si>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</si>
  <si>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</si>
  <si>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</si>
  <si>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</si>
  <si>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</si>
  <si>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</si>
  <si>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</si>
  <si>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</si>
  <si>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</si>
  <si>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</si>
  <si>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</si>
  <si>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</si>
  <si>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</si>
  <si>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</si>
  <si>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</si>
  <si>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</si>
  <si>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</si>
  <si>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</si>
  <si>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</si>
  <si>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</si>
  <si>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</si>
  <si>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</si>
  <si>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</si>
  <si>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</si>
  <si>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</si>
  <si>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</si>
  <si>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</si>
  <si>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</si>
  <si>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</si>
  <si>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</si>
  <si>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</si>
  <si>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</si>
  <si>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</si>
  <si>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</si>
  <si>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</si>
  <si>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</si>
  <si>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</si>
  <si>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</si>
  <si>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</si>
  <si>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</si>
  <si>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</si>
  <si>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</si>
  <si>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</si>
  <si>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</si>
  <si>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</si>
  <si>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</si>
  <si>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</si>
  <si>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</si>
  <si>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</si>
  <si>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</si>
  <si>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</si>
  <si>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</si>
  <si>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</si>
  <si>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</si>
  <si>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</si>
  <si>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</si>
  <si>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</si>
  <si>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</si>
  <si>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</si>
  <si>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</si>
  <si>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</si>
  <si>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</si>
  <si>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</si>
  <si>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</si>
  <si>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</si>
  <si>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</si>
  <si>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</si>
  <si>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</si>
  <si>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</si>
  <si>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</si>
  <si>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</si>
  <si>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</si>
  <si>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</si>
  <si>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</si>
  <si>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</si>
  <si>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</si>
  <si>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</si>
  <si>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</si>
  <si>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</si>
  <si>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</si>
  <si>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</si>
  <si>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</si>
  <si>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</si>
  <si>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</si>
  <si>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</si>
  <si>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</si>
  <si>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</si>
  <si>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</si>
  <si>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</si>
  <si>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</si>
  <si>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</si>
  <si>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</si>
  <si>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</si>
  <si>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</si>
  <si>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</si>
  <si>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</si>
  <si>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</si>
  <si>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</si>
  <si>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</si>
  <si>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</si>
  <si>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</si>
  <si>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</si>
  <si>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</si>
  <si>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</si>
  <si>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</si>
  <si>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</si>
  <si>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</si>
  <si>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</si>
  <si>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</si>
  <si>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</si>
  <si>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</si>
  <si>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</si>
  <si>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</si>
  <si>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</si>
  <si>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</si>
  <si>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</si>
  <si>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</si>
  <si>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</si>
  <si>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</si>
  <si>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</si>
  <si>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</si>
  <si>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</si>
  <si>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</si>
  <si>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</si>
  <si>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</si>
  <si>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</si>
  <si>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</si>
  <si>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</si>
  <si>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</si>
  <si>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</si>
  <si>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</si>
  <si>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</si>
  <si>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</si>
  <si>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</si>
  <si>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</si>
  <si>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</si>
  <si>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</si>
  <si>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</si>
  <si>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</si>
  <si>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</si>
  <si>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</si>
  <si>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</si>
  <si>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</si>
  <si>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</si>
  <si>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</si>
  <si>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</si>
  <si>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</si>
  <si>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</si>
  <si>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</si>
  <si>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</si>
  <si>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</si>
  <si>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</si>
  <si>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</si>
  <si>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</si>
  <si>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</si>
  <si>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</si>
  <si>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</si>
  <si>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</si>
  <si>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</si>
  <si>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</si>
  <si>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</si>
  <si>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</si>
  <si>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</si>
  <si>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</si>
  <si>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</si>
  <si>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</si>
  <si>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</si>
  <si>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</si>
  <si>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</si>
  <si>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</si>
  <si>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</si>
  <si>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</si>
  <si>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</si>
  <si>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</si>
  <si>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</si>
  <si>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</si>
  <si>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</si>
  <si>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</si>
  <si>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</si>
  <si>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</si>
  <si>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</si>
  <si>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</si>
  <si>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</si>
  <si>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</si>
  <si>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</si>
  <si>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</si>
  <si>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</si>
  <si>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</si>
  <si>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</si>
  <si>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</si>
  <si>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</si>
  <si>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</si>
  <si>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</si>
  <si>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</si>
  <si>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</si>
  <si>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</si>
  <si>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</si>
  <si>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</si>
  <si>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</si>
  <si>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</si>
  <si>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</si>
  <si>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</si>
  <si>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</si>
  <si>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</si>
  <si>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</si>
  <si>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</si>
  <si>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</si>
  <si>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</si>
  <si>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</si>
  <si>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</si>
  <si>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</si>
  <si>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</si>
  <si>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</si>
  <si>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</si>
  <si>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</si>
  <si>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</si>
  <si>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</si>
  <si>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</si>
  <si>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</si>
  <si>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</si>
  <si>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</si>
  <si>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</si>
  <si>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</si>
  <si>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</si>
  <si>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</si>
  <si>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</si>
  <si>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</si>
  <si>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</si>
  <si>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</si>
  <si>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</si>
  <si>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</si>
  <si>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</si>
  <si>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</si>
  <si>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</si>
  <si>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</si>
  <si>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</si>
  <si>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</si>
  <si>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</si>
  <si>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</si>
  <si>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</si>
  <si>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</si>
  <si>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</si>
  <si>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</si>
  <si>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</si>
  <si>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</si>
  <si>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</si>
  <si>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</si>
  <si>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</si>
  <si>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</si>
  <si>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</si>
  <si>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</si>
  <si>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</si>
  <si>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</si>
  <si>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</si>
  <si>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</si>
  <si>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</si>
  <si>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</si>
  <si>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</si>
  <si>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</si>
  <si>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</si>
  <si>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</si>
  <si>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</si>
  <si>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</si>
  <si>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</si>
  <si>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</si>
  <si>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</si>
  <si>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</si>
  <si>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</si>
  <si>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</si>
  <si>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</si>
  <si>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</si>
  <si>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</si>
  <si>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</si>
  <si>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</si>
  <si>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</si>
  <si>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</si>
  <si>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</si>
  <si>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</si>
  <si>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</si>
  <si>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</si>
  <si>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</si>
  <si>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</si>
  <si>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</si>
  <si>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</si>
  <si>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</si>
  <si>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</si>
  <si>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</si>
  <si>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</si>
  <si>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</si>
  <si>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</si>
  <si>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</si>
  <si>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</si>
  <si>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</si>
  <si>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</si>
  <si>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</si>
  <si>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</si>
  <si>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</si>
  <si>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</si>
  <si>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</si>
  <si>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</si>
  <si>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</si>
  <si>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</si>
  <si>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</si>
  <si>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</si>
  <si>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</si>
  <si>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</si>
  <si>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</si>
  <si>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</si>
  <si>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</si>
  <si>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</si>
  <si>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</si>
  <si>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</si>
  <si>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</si>
  <si>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</si>
  <si>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</si>
  <si>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</si>
  <si>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</si>
  <si>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</si>
  <si>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</si>
  <si>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</si>
  <si>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</si>
  <si>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</si>
  <si>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</si>
  <si>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</si>
  <si>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</si>
  <si>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</si>
  <si>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</si>
  <si>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</si>
  <si>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</si>
  <si>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</si>
  <si>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</si>
  <si>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</si>
  <si>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</si>
  <si>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</si>
  <si>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</si>
  <si>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</si>
  <si>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</si>
  <si>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</si>
  <si>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</si>
  <si>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</si>
  <si>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</si>
  <si>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</si>
  <si>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</si>
  <si>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</si>
  <si>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</si>
  <si>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</si>
  <si>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</si>
  <si>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</si>
  <si>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</si>
  <si>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</si>
  <si>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</si>
  <si>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</si>
  <si>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</si>
  <si>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</si>
  <si>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</si>
  <si>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</si>
  <si>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</si>
  <si>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</si>
  <si>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</si>
  <si>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</si>
  <si>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</si>
  <si>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</si>
  <si>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</si>
  <si>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</si>
  <si>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</si>
  <si>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</si>
  <si>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</si>
  <si>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</si>
  <si>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</si>
  <si>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</si>
  <si>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</si>
  <si>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</si>
  <si>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</si>
  <si>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</si>
  <si>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</si>
  <si>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</si>
  <si>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</si>
  <si>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</si>
  <si>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</si>
  <si>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</si>
  <si>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</si>
  <si>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</si>
  <si>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</si>
  <si>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</si>
  <si>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</si>
  <si>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</si>
  <si>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</si>
  <si>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</si>
  <si>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</si>
  <si>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</si>
  <si>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</si>
  <si>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</si>
  <si>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</si>
  <si>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</si>
  <si>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</si>
  <si>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</si>
  <si>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</si>
  <si>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</si>
  <si>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</si>
  <si>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</si>
  <si>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</si>
  <si>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</si>
  <si>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</si>
  <si>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</si>
  <si>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</si>
  <si>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</si>
  <si>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</si>
  <si>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</si>
  <si>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</si>
  <si>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</si>
  <si>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</si>
  <si>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</si>
  <si>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</si>
  <si>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</si>
  <si>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</si>
  <si>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</si>
  <si>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</si>
  <si>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</si>
  <si>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</si>
  <si>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</si>
  <si>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</si>
  <si>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</si>
  <si>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</si>
  <si>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</si>
  <si>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</si>
  <si>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</si>
  <si>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</si>
  <si>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</si>
  <si>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</si>
  <si>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</si>
  <si>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</si>
  <si>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</si>
  <si>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</si>
  <si>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</si>
  <si>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</si>
  <si>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</si>
  <si>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</si>
  <si>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</si>
  <si>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</si>
  <si>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</si>
  <si>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</si>
  <si>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</si>
  <si>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</si>
  <si>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</si>
  <si>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</si>
  <si>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</si>
  <si>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</si>
  <si>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</si>
  <si>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</si>
  <si>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</si>
  <si>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</si>
  <si>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</si>
  <si>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</si>
  <si>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</si>
  <si>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</si>
  <si>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</si>
  <si>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</si>
  <si>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</si>
  <si>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</si>
  <si>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</si>
  <si>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</si>
  <si>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</si>
  <si>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</si>
  <si>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</si>
  <si>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</si>
  <si>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</si>
  <si>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</si>
  <si>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</si>
  <si>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</si>
  <si>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</si>
  <si>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</si>
  <si>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</si>
  <si>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</si>
  <si>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</si>
  <si>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</si>
  <si>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</si>
  <si>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</si>
  <si>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</si>
  <si>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</si>
  <si>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</si>
  <si>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</si>
  <si>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</si>
  <si>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</si>
  <si>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</si>
  <si>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</si>
  <si>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</si>
  <si>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</si>
  <si>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</si>
  <si>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</si>
  <si>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</si>
  <si>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</si>
  <si>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</si>
  <si>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</si>
  <si>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</si>
  <si>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</si>
  <si>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</si>
  <si>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</si>
  <si>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</si>
  <si>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</si>
  <si>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</si>
  <si>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</si>
  <si>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</si>
  <si>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</si>
  <si>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</si>
  <si>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</si>
  <si>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</si>
  <si>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</si>
  <si>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</si>
  <si>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</si>
  <si>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</si>
  <si>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</si>
  <si>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</si>
  <si>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</si>
  <si>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</si>
  <si>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</si>
  <si>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</si>
  <si>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</si>
  <si>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</si>
  <si>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</si>
  <si>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</si>
  <si>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</si>
  <si>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</si>
  <si>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</si>
  <si>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</si>
  <si>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</si>
  <si>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</si>
  <si>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</si>
  <si>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</si>
  <si>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</si>
  <si>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</si>
  <si>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</si>
  <si>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</si>
  <si>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</si>
  <si>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</si>
  <si>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</si>
  <si>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</si>
  <si>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</si>
  <si>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</si>
  <si>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</si>
  <si>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</si>
  <si>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</si>
  <si>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</si>
  <si>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</si>
  <si>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</si>
  <si>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</si>
  <si>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</si>
  <si>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</si>
  <si>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</si>
  <si>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</si>
  <si>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</si>
  <si>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</si>
  <si>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</si>
  <si>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</si>
  <si>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</si>
  <si>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</si>
  <si>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</si>
  <si>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</si>
  <si>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</si>
  <si>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</si>
  <si>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</si>
  <si>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</si>
  <si>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</si>
  <si>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</si>
  <si>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</si>
  <si>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</si>
  <si>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</si>
  <si>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</si>
  <si>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</si>
  <si>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</si>
  <si>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</si>
  <si>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</si>
  <si>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</si>
  <si>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</si>
  <si>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</si>
  <si>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</si>
  <si>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</si>
  <si>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</si>
  <si>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</si>
  <si>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</si>
  <si>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</si>
  <si>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</si>
  <si>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</si>
  <si>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</si>
  <si>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</si>
  <si>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</si>
  <si>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</si>
  <si>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</si>
  <si>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</si>
  <si>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</si>
  <si>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</si>
  <si>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</si>
  <si>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</si>
  <si>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</si>
  <si>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</si>
  <si>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</si>
  <si>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</si>
  <si>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</si>
  <si>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</si>
  <si>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</si>
  <si>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</si>
  <si>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</si>
  <si>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</si>
  <si>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</si>
  <si>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</si>
  <si>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</si>
  <si>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</si>
  <si>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</si>
  <si>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</si>
  <si>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</si>
  <si>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</si>
  <si>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</si>
  <si>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</si>
  <si>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</si>
  <si>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</si>
  <si>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</si>
  <si>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</si>
  <si>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</si>
  <si>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</si>
  <si>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</si>
  <si>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</si>
  <si>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</si>
  <si>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</si>
  <si>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</si>
  <si>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</si>
  <si>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</si>
  <si>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</si>
  <si>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</si>
  <si>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</si>
  <si>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</si>
  <si>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</si>
  <si>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</si>
  <si>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</si>
  <si>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</si>
  <si>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</si>
  <si>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</si>
  <si>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</si>
  <si>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</si>
  <si>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</si>
  <si>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</si>
  <si>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</si>
  <si>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</si>
  <si>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</si>
  <si>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</si>
  <si>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</si>
  <si>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</si>
  <si>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</si>
  <si>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</si>
  <si>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</si>
  <si>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</si>
  <si>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</si>
  <si>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</si>
  <si>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</si>
  <si>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</si>
  <si>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</si>
  <si>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</si>
  <si>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</si>
  <si>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</si>
  <si>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</si>
  <si>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</si>
  <si>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</si>
  <si>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</si>
  <si>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</si>
  <si>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</si>
  <si>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</si>
  <si>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</si>
  <si>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</si>
  <si>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</si>
  <si>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</si>
  <si>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</si>
  <si>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</si>
  <si>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</si>
  <si>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</si>
  <si>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</si>
  <si>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</si>
  <si>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</si>
  <si>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</si>
  <si>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</si>
  <si>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</si>
  <si>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</si>
  <si>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</si>
  <si>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</si>
  <si>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</si>
  <si>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</si>
  <si>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</si>
  <si>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</si>
  <si>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</si>
  <si>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</si>
  <si>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</si>
  <si>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</si>
  <si>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</si>
  <si>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</si>
  <si>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</si>
  <si>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</si>
  <si>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</si>
  <si>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</si>
  <si>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</si>
  <si>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</si>
  <si>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</si>
  <si>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</si>
  <si>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</si>
  <si>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</si>
  <si>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</si>
  <si>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</si>
  <si>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</si>
  <si>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</si>
  <si>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</si>
  <si>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</si>
  <si>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</si>
  <si>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</si>
  <si>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</si>
  <si>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</si>
  <si>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</si>
  <si>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</si>
  <si>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</si>
  <si>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</si>
  <si>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</si>
  <si>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</si>
  <si>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</si>
  <si>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</si>
  <si>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</si>
  <si>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</si>
  <si>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</si>
  <si>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</si>
  <si>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</si>
  <si>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</si>
  <si>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</si>
  <si>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</si>
  <si>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</si>
  <si>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</si>
  <si>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</si>
  <si>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</si>
  <si>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</si>
  <si>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</si>
  <si>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</si>
  <si>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</si>
  <si>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</si>
  <si>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</si>
  <si>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</si>
  <si>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</si>
  <si>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</si>
  <si>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</si>
  <si>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</si>
  <si>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</si>
  <si>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</si>
  <si>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</si>
  <si>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</si>
  <si>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</si>
  <si>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</si>
  <si>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</si>
  <si>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</si>
  <si>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</si>
  <si>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</si>
  <si>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</si>
  <si>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</si>
  <si>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</si>
  <si>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</si>
  <si>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</si>
  <si>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</si>
  <si>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</si>
  <si>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</si>
  <si>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</si>
  <si>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</si>
  <si>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</si>
  <si>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</si>
  <si>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</si>
  <si>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</si>
  <si>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</si>
  <si>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</si>
  <si>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</si>
  <si>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</si>
  <si>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</si>
  <si>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</si>
  <si>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</si>
  <si>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</si>
  <si>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</si>
  <si>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</si>
  <si>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</si>
  <si>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</si>
  <si>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</si>
  <si>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</si>
  <si>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</si>
  <si>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</si>
  <si>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</si>
  <si>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</si>
  <si>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</si>
  <si>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</si>
  <si>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</si>
  <si>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</si>
  <si>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</si>
  <si>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</si>
  <si>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</si>
  <si>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</si>
  <si>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</si>
  <si>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</si>
  <si>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</si>
  <si>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</si>
  <si>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</si>
  <si>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</si>
  <si>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</si>
  <si>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</si>
  <si>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</si>
  <si>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</si>
  <si>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</si>
  <si>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</si>
  <si>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</si>
  <si>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</si>
  <si>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</si>
  <si>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</si>
  <si>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</si>
  <si>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</si>
  <si>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</si>
  <si>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</si>
  <si>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</si>
  <si>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</si>
  <si>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</si>
  <si>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</si>
  <si>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</si>
  <si>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</si>
  <si>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</si>
  <si>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</si>
  <si>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</si>
  <si>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</si>
  <si>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</si>
  <si>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</si>
  <si>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</si>
  <si>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</si>
  <si>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</si>
  <si>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</si>
  <si>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</si>
  <si>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</si>
  <si>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</si>
  <si>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</si>
  <si>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</si>
  <si>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</si>
  <si>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</si>
  <si>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</si>
  <si>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</si>
  <si>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</si>
  <si>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</si>
  <si>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</si>
  <si>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</si>
  <si>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</si>
  <si>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</si>
  <si>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</si>
  <si>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</si>
  <si>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</si>
  <si>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</si>
  <si>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</si>
  <si>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</si>
  <si>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</si>
  <si>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</si>
  <si>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</si>
  <si>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</si>
  <si>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</si>
  <si>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</si>
  <si>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</si>
  <si>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</si>
  <si>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</si>
  <si>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</si>
  <si>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</si>
  <si>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</si>
  <si>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</si>
  <si>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</si>
  <si>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</si>
  <si>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</si>
  <si>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</si>
  <si>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</si>
  <si>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</si>
  <si>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</si>
  <si>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</si>
  <si>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</si>
  <si>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</si>
  <si>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</si>
  <si>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</si>
  <si>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</si>
  <si>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</si>
  <si>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</si>
  <si>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</si>
  <si>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</si>
  <si>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</si>
  <si>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</si>
  <si>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</si>
  <si>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</si>
  <si>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</si>
  <si>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</si>
  <si>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</si>
  <si>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</si>
  <si>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</si>
  <si>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</si>
  <si>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</si>
  <si>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</si>
  <si>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</si>
  <si>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</si>
  <si>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</si>
  <si>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</si>
  <si>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</si>
  <si>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</si>
  <si>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</si>
  <si>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</si>
  <si>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</si>
  <si>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</si>
  <si>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</si>
  <si>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</si>
  <si>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</si>
  <si>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</si>
  <si>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</si>
  <si>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</si>
  <si>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</si>
  <si>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</si>
  <si>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</si>
  <si>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</si>
  <si>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</si>
  <si>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</si>
  <si>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</si>
  <si>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</si>
  <si>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</si>
  <si>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</si>
  <si>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</si>
  <si>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</si>
  <si>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</si>
  <si>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</si>
  <si>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</si>
  <si>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</si>
  <si>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</si>
  <si>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</si>
  <si>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</si>
  <si>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</si>
  <si>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</si>
  <si>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</si>
  <si>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</si>
  <si>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</si>
  <si>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</si>
  <si>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</si>
  <si>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</si>
  <si>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</si>
  <si>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</si>
  <si>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</si>
  <si>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</si>
  <si>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</si>
  <si>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</si>
  <si>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</si>
  <si>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</si>
  <si>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</si>
  <si>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</si>
  <si>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</si>
  <si>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</si>
  <si>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</si>
  <si>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</si>
  <si>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</si>
  <si>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</si>
  <si>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</si>
  <si>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</si>
  <si>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</si>
  <si>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</si>
  <si>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</si>
  <si>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</si>
  <si>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</si>
  <si>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</si>
  <si>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</si>
  <si>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</si>
  <si>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</si>
  <si>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</si>
  <si>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</si>
  <si>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</si>
  <si>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</si>
  <si>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</si>
  <si>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</si>
  <si>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</si>
  <si>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</si>
  <si>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</si>
  <si>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</si>
  <si>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</si>
  <si>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</si>
  <si>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</si>
  <si>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</si>
  <si>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</si>
  <si>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</si>
  <si>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</si>
  <si>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</si>
  <si>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</si>
  <si>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</si>
  <si>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</si>
  <si>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</si>
  <si>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</si>
  <si>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</si>
  <si>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</si>
  <si>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</si>
  <si>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</si>
  <si>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</si>
  <si>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</si>
  <si>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</si>
  <si>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</si>
  <si>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</si>
  <si>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</si>
  <si>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</si>
  <si>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</si>
  <si>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</si>
  <si>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</si>
  <si>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</si>
  <si>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</si>
  <si>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</si>
  <si>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</si>
  <si>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</si>
  <si>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</si>
  <si>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</si>
  <si>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</si>
  <si>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</si>
  <si>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</si>
  <si>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</si>
  <si>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</si>
  <si>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</si>
  <si>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</si>
  <si>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</si>
  <si>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</si>
  <si>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</si>
  <si>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</si>
  <si>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</si>
  <si>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</si>
  <si>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</si>
  <si>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</si>
  <si>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</si>
  <si>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</si>
  <si>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</si>
  <si>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</si>
  <si>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</si>
  <si>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</si>
  <si>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</si>
  <si>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</si>
  <si>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</si>
  <si>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</si>
  <si>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</si>
  <si>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</si>
  <si>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</si>
  <si>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</si>
  <si>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</si>
  <si>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</si>
  <si>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</si>
  <si>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</si>
  <si>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</si>
  <si>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</si>
  <si>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</si>
  <si>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</si>
  <si>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</si>
  <si>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</si>
  <si>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</si>
  <si>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</si>
  <si>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</si>
  <si>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</si>
  <si>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</si>
  <si>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</si>
  <si>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</si>
  <si>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</si>
  <si>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</si>
  <si>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</si>
  <si>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</si>
  <si>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</si>
  <si>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</si>
  <si>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</si>
  <si>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</si>
  <si>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</si>
  <si>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</si>
  <si>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</si>
  <si>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</si>
  <si>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</si>
  <si>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</si>
  <si>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</si>
  <si>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</si>
  <si>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</si>
  <si>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</si>
  <si>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</si>
  <si>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</si>
  <si>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</si>
  <si>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</si>
  <si>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</si>
  <si>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</si>
  <si>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</si>
  <si>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</si>
  <si>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</si>
  <si>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</si>
  <si>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</si>
  <si>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</si>
  <si>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</si>
  <si>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</si>
  <si>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</si>
  <si>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</si>
  <si>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</si>
  <si>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</si>
  <si>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</si>
  <si>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</si>
  <si>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</si>
  <si>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</si>
  <si>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</si>
  <si>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</si>
  <si>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</si>
  <si>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</si>
  <si>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</si>
  <si>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</si>
  <si>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</si>
  <si>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</si>
  <si>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</si>
  <si>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</si>
  <si>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</si>
  <si>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</si>
  <si>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</si>
  <si>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</si>
  <si>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</si>
  <si>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</si>
  <si>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</si>
  <si>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</si>
  <si>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</si>
  <si>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</si>
  <si>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</si>
  <si>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</si>
  <si>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</si>
  <si>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</si>
  <si>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</si>
  <si>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</si>
  <si>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</si>
  <si>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</si>
  <si>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</si>
  <si>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</si>
  <si>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</si>
  <si>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</si>
  <si>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</si>
  <si>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</si>
  <si>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</si>
  <si>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</si>
  <si>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</si>
  <si>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</si>
  <si>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</si>
  <si>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</si>
  <si>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</si>
  <si>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</si>
  <si>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</si>
  <si>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</si>
  <si>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</si>
  <si>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</si>
  <si>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</si>
  <si>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</si>
  <si>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</si>
  <si>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</si>
  <si>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</si>
  <si>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</si>
  <si>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</si>
  <si>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</si>
  <si>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</si>
  <si>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</si>
  <si>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</si>
  <si>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</si>
  <si>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</si>
  <si>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</si>
  <si>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</si>
  <si>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</si>
  <si>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</si>
  <si>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</si>
  <si>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</si>
  <si>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</si>
  <si>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</si>
  <si>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</si>
  <si>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</si>
  <si>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</si>
  <si>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</si>
  <si>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</si>
  <si>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</si>
  <si>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</si>
  <si>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</si>
  <si>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</si>
  <si>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</si>
  <si>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</si>
  <si>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</si>
  <si>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</si>
  <si>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</si>
  <si>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</si>
  <si>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</si>
  <si>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</si>
  <si>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</si>
  <si>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</si>
  <si>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</si>
  <si>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</si>
  <si>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</si>
  <si>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</si>
  <si>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</si>
  <si>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</si>
  <si>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</si>
  <si>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</si>
  <si>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</si>
  <si>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</si>
  <si>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</si>
  <si>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</si>
  <si>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</si>
  <si>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</si>
  <si>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</si>
  <si>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</si>
  <si>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</si>
  <si>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</si>
  <si>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</si>
  <si>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</si>
  <si>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</si>
  <si>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</si>
  <si>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</si>
  <si>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</si>
  <si>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</si>
  <si>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</si>
  <si>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</si>
  <si>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</si>
  <si>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</si>
  <si>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</si>
  <si>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</si>
  <si>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</si>
  <si>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</si>
  <si>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</si>
  <si>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</si>
  <si>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</si>
  <si>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</si>
  <si>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</si>
  <si>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</si>
  <si>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</si>
  <si>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</si>
  <si>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</si>
  <si>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</si>
  <si>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</si>
  <si>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</si>
  <si>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</si>
  <si>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</si>
  <si>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</si>
  <si>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</si>
  <si>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</si>
  <si>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</si>
  <si>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</si>
  <si>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</si>
  <si>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</si>
  <si>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</si>
  <si>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</si>
  <si>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</si>
  <si>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</si>
  <si>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</si>
  <si>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</si>
  <si>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</si>
  <si>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</si>
  <si>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</si>
  <si>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</si>
  <si>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</si>
  <si>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</si>
  <si>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</si>
  <si>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</si>
  <si>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</si>
  <si>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</si>
  <si>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</si>
  <si>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</si>
  <si>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</si>
  <si>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</si>
  <si>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</si>
  <si>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</si>
  <si>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</si>
  <si>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</si>
  <si>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</si>
  <si>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</si>
  <si>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</si>
  <si>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</si>
  <si>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</si>
  <si>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</si>
  <si>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</si>
  <si>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</si>
  <si>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</si>
  <si>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</si>
  <si>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</si>
  <si>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</si>
  <si>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</si>
  <si>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</si>
  <si>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</si>
  <si>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</si>
  <si>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</si>
  <si>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</si>
  <si>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</si>
  <si>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</si>
  <si>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</si>
  <si>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</si>
  <si>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</si>
  <si>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</si>
  <si>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</si>
  <si>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</si>
  <si>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</si>
  <si>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</si>
  <si>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</si>
  <si>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</si>
  <si>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</si>
  <si>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</si>
  <si>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</si>
  <si>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</si>
  <si>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</si>
  <si>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</si>
  <si>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</si>
  <si>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</si>
  <si>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</si>
  <si>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</si>
  <si>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</si>
  <si>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</si>
  <si>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</si>
  <si>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</si>
  <si>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</si>
  <si>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</si>
  <si>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</si>
  <si>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</si>
  <si>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</si>
  <si>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</si>
  <si>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</si>
  <si>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</si>
  <si>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</si>
  <si>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</si>
  <si>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</si>
  <si>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</si>
  <si>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</si>
  <si>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</si>
  <si>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</si>
  <si>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</si>
  <si>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</si>
  <si>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</si>
  <si>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</si>
  <si>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</si>
  <si>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</si>
  <si>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</si>
  <si>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</si>
  <si>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</si>
  <si>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</si>
  <si>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</si>
  <si>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</si>
  <si>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</si>
  <si>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</si>
  <si>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</si>
  <si>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</si>
  <si>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</si>
  <si>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</si>
  <si>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</si>
  <si>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</si>
  <si>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</si>
  <si>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</si>
  <si>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</si>
  <si>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</si>
  <si>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</si>
  <si>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</si>
  <si>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</si>
  <si>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</si>
  <si>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</si>
  <si>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</si>
  <si>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</si>
  <si>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</si>
  <si>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</si>
  <si>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</si>
  <si>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</si>
  <si>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</si>
  <si>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</si>
  <si>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</si>
  <si>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</si>
  <si>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</si>
  <si>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</si>
  <si>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</si>
  <si>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</si>
  <si>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</si>
  <si>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</si>
  <si>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</si>
  <si>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</si>
  <si>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</si>
  <si>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</si>
  <si>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</si>
  <si>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</si>
  <si>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</si>
  <si>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</si>
  <si>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</si>
  <si>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</si>
  <si>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</si>
  <si>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</si>
  <si>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</si>
  <si>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</si>
  <si>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</si>
  <si>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</si>
  <si>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</si>
  <si>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</si>
  <si>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</si>
  <si>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</si>
  <si>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</si>
  <si>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</si>
  <si>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</si>
  <si>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</si>
  <si>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</si>
  <si>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</si>
  <si>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</si>
  <si>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</si>
  <si>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</si>
  <si>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</si>
  <si>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</si>
  <si>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</si>
  <si>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</si>
  <si>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</si>
  <si>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</si>
  <si>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</si>
  <si>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</si>
  <si>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</si>
  <si>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</si>
  <si>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</si>
  <si>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</si>
  <si>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</si>
  <si>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</si>
  <si>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</si>
  <si>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</si>
  <si>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</si>
  <si>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</si>
  <si>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</si>
  <si>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</si>
  <si>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</si>
  <si>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</si>
  <si>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</si>
  <si>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</si>
  <si>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</si>
  <si>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</si>
  <si>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</si>
  <si>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</si>
  <si>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</si>
  <si>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</si>
  <si>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</si>
  <si>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</si>
  <si>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</si>
  <si>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</si>
  <si>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</si>
  <si>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</si>
  <si>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</si>
  <si>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</si>
  <si>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</si>
  <si>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</si>
  <si>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</si>
  <si>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</si>
  <si>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</si>
  <si>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</si>
  <si>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</si>
  <si>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</si>
  <si>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</si>
  <si>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</si>
  <si>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</si>
  <si>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</si>
  <si>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</si>
  <si>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</si>
  <si>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</si>
  <si>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</si>
  <si>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</si>
  <si>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</si>
  <si>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</si>
  <si>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</si>
  <si>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</si>
  <si>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</si>
  <si>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</si>
  <si>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</si>
  <si>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</si>
  <si>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</si>
  <si>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</si>
  <si>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</si>
  <si>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</si>
  <si>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</si>
  <si>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</si>
  <si>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</si>
  <si>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</si>
  <si>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</si>
  <si>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</si>
  <si>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</si>
  <si>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</si>
  <si>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</si>
  <si>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</si>
  <si>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</si>
  <si>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</si>
  <si>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</si>
  <si>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</si>
  <si>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</si>
  <si>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</si>
  <si>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</si>
  <si>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</si>
  <si>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</si>
  <si>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</si>
  <si>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</si>
  <si>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</si>
  <si>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</si>
  <si>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</si>
  <si>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</si>
  <si>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</si>
  <si>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</si>
  <si>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</si>
  <si>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</si>
  <si>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</si>
  <si>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</si>
  <si>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</si>
  <si>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</si>
  <si>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</si>
  <si>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</si>
  <si>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</si>
  <si>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</si>
  <si>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</si>
  <si>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</si>
  <si>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</si>
  <si>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</si>
  <si>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</si>
  <si>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</si>
  <si>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</si>
  <si>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</si>
  <si>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</si>
  <si>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</si>
  <si>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</si>
  <si>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</si>
  <si>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</si>
  <si>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</si>
  <si>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</si>
  <si>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</si>
  <si>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</si>
  <si>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</si>
  <si>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</si>
  <si>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</si>
  <si>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</si>
  <si>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</si>
  <si>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</si>
  <si>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</si>
  <si>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</si>
  <si>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</si>
  <si>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</si>
  <si>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</si>
  <si>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</si>
  <si>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</si>
  <si>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</si>
  <si>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</si>
  <si>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</si>
  <si>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</si>
  <si>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</si>
  <si>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</si>
  <si>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</si>
  <si>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</si>
  <si>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</si>
  <si>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</si>
  <si>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</si>
  <si>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</si>
  <si>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</si>
  <si>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</si>
  <si>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</si>
  <si>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</si>
  <si>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</si>
  <si>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</si>
  <si>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</si>
  <si>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</si>
  <si>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</si>
  <si>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</si>
  <si>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</si>
  <si>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</si>
  <si>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</si>
  <si>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</si>
  <si>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</si>
  <si>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</si>
  <si>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</si>
  <si>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</si>
  <si>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</si>
  <si>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</si>
  <si>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</si>
  <si>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</si>
  <si>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</si>
  <si>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</si>
  <si>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</si>
  <si>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</si>
  <si>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</si>
  <si>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</si>
  <si>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</si>
  <si>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</si>
  <si>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</si>
  <si>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</si>
  <si>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</si>
  <si>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</si>
  <si>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</si>
  <si>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</si>
  <si>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</si>
  <si>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</si>
  <si>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</si>
  <si>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</si>
  <si>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</si>
  <si>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</si>
  <si>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</si>
  <si>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</si>
  <si>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</si>
  <si>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</si>
  <si>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</si>
  <si>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</si>
  <si>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</si>
  <si>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</si>
  <si>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</si>
  <si>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</si>
  <si>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</si>
  <si>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</si>
  <si>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</si>
  <si>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</si>
  <si>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</si>
  <si>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</si>
  <si>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</si>
  <si>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</si>
  <si>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</si>
  <si>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</si>
  <si>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</si>
  <si>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</si>
  <si>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</si>
  <si>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</si>
  <si>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</si>
  <si>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</si>
  <si>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</si>
  <si>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</si>
  <si>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</si>
  <si>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</si>
  <si>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</si>
  <si>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</si>
  <si>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</si>
  <si>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</si>
  <si>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</si>
  <si>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</si>
  <si>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</si>
  <si>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</si>
  <si>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</si>
  <si>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</si>
  <si>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</si>
  <si>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</si>
  <si>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</si>
  <si>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</si>
  <si>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</si>
  <si>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</si>
  <si>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</si>
  <si>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</si>
  <si>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</si>
  <si>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</si>
  <si>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</si>
  <si>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</si>
  <si>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</si>
  <si>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</si>
  <si>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</si>
  <si>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</si>
  <si>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</si>
  <si>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</si>
  <si>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</si>
  <si>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</si>
  <si>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</si>
  <si>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</si>
  <si>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</si>
  <si>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</si>
  <si>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</si>
  <si>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</si>
  <si>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</si>
  <si>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</si>
  <si>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</si>
  <si>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</si>
  <si>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</si>
  <si>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</si>
  <si>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</si>
  <si>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</si>
  <si>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</si>
  <si>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</si>
  <si>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</si>
  <si>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</si>
  <si>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</si>
  <si>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</si>
  <si>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</si>
  <si>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</si>
  <si>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</si>
  <si>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</si>
  <si>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</si>
  <si>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</si>
  <si>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</si>
  <si>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</si>
  <si>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</si>
  <si>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</si>
  <si>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</si>
  <si>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</si>
  <si>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</si>
  <si>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</si>
  <si>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</si>
  <si>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</si>
  <si>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</si>
  <si>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</si>
  <si>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</si>
  <si>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</si>
  <si>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</si>
  <si>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</si>
  <si>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</si>
  <si>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</si>
  <si>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</si>
  <si>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</si>
  <si>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</si>
  <si>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</si>
  <si>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</si>
  <si>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</si>
  <si>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</si>
  <si>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</si>
  <si>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</si>
  <si>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</si>
  <si>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</si>
  <si>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</si>
  <si>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</si>
  <si>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</si>
  <si>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</si>
  <si>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</si>
  <si>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</si>
  <si>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</si>
  <si>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</si>
  <si>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</si>
  <si>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</si>
  <si>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</si>
  <si>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</si>
  <si>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</si>
  <si>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</si>
  <si>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</si>
  <si>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</si>
  <si>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</si>
  <si>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</si>
  <si>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</si>
  <si>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</si>
  <si>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</si>
  <si>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</si>
  <si>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</si>
  <si>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</si>
  <si>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</si>
  <si>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</si>
  <si>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</si>
  <si>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</si>
  <si>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</si>
  <si>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</si>
  <si>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</si>
  <si>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</si>
  <si>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</si>
  <si>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</si>
  <si>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</si>
  <si>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</si>
  <si>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</si>
  <si>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</si>
  <si>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</si>
  <si>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</si>
  <si>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</si>
  <si>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</si>
  <si>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</si>
  <si>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</si>
  <si>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</si>
  <si>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</si>
  <si>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</si>
  <si>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</si>
  <si>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</si>
  <si>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</si>
  <si>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</si>
  <si>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</si>
  <si>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</si>
  <si>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</si>
  <si>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</si>
  <si>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</si>
  <si>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</si>
  <si>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</si>
  <si>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</si>
  <si>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</si>
  <si>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</si>
  <si>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</si>
  <si>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</si>
  <si>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</si>
  <si>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</si>
  <si>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</si>
  <si>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</si>
  <si>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</si>
  <si>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</si>
  <si>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</si>
  <si>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</si>
  <si>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</si>
  <si>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</si>
  <si>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</si>
  <si>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</si>
  <si>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</si>
  <si>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</si>
  <si>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</si>
  <si>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</si>
  <si>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</si>
  <si>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</si>
  <si>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</si>
  <si>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</si>
  <si>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</si>
  <si>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</si>
  <si>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</si>
  <si>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</si>
  <si>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</si>
  <si>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</si>
  <si>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</si>
  <si>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</si>
  <si>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</si>
  <si>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</si>
  <si>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</si>
  <si>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</si>
  <si>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</si>
  <si>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</si>
  <si>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</si>
  <si>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</si>
  <si>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</si>
  <si>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</si>
  <si>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</si>
  <si>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</si>
  <si>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</si>
  <si>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</si>
  <si>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</si>
  <si>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</si>
  <si>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</si>
  <si>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</si>
  <si>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</si>
  <si>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</si>
  <si>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</si>
  <si>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</si>
  <si>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</si>
  <si>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</si>
  <si>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</si>
  <si>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</si>
  <si>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</si>
  <si>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</si>
  <si>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</si>
  <si>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</si>
  <si>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</si>
  <si>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</si>
  <si>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</si>
  <si>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</si>
  <si>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</si>
  <si>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</si>
  <si>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</si>
  <si>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</si>
  <si>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</si>
  <si>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</si>
  <si>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</si>
  <si>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</si>
  <si>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</si>
  <si>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</si>
  <si>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</si>
  <si>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</si>
  <si>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</si>
  <si>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</si>
  <si>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</si>
  <si>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</si>
  <si>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</si>
  <si>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</si>
  <si>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</si>
  <si>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</si>
  <si>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</si>
  <si>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</si>
  <si>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</si>
  <si>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</si>
  <si>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</si>
  <si>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</si>
  <si>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</si>
  <si>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</si>
  <si>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</si>
  <si>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</si>
  <si>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</si>
  <si>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</si>
  <si>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</si>
  <si>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</si>
  <si>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</si>
  <si>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</si>
  <si>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</si>
  <si>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</si>
  <si>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</si>
  <si>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</si>
  <si>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</si>
  <si>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</si>
  <si>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</si>
  <si>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</si>
  <si>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</si>
  <si>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</si>
  <si>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</si>
  <si>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</si>
  <si>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</si>
  <si>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</si>
  <si>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</si>
  <si>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</si>
  <si>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</si>
  <si>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</si>
  <si>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</si>
  <si>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</si>
  <si>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</si>
  <si>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</si>
  <si>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</si>
  <si>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</si>
  <si>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</si>
  <si>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</si>
  <si>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</si>
  <si>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</si>
  <si>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</si>
  <si>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</si>
  <si>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</si>
  <si>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</si>
  <si>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</si>
  <si>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</si>
  <si>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</si>
  <si>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</si>
  <si>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</si>
  <si>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</si>
  <si>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</si>
  <si>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</si>
  <si>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</si>
  <si>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</si>
  <si>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</si>
  <si>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</si>
  <si>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</si>
  <si>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</si>
  <si>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</si>
  <si>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</si>
  <si>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</si>
  <si>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</si>
  <si>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</si>
  <si>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</si>
  <si>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</si>
  <si>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</si>
  <si>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</si>
  <si>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</si>
  <si>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</si>
  <si>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</si>
  <si>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</si>
  <si>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</si>
  <si>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</si>
  <si>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</si>
  <si>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</si>
  <si>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</si>
  <si>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</si>
  <si>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</si>
  <si>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</si>
  <si>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</si>
  <si>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</si>
  <si>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</si>
  <si>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</si>
  <si>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</si>
  <si>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</si>
  <si>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</si>
  <si>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</si>
  <si>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</si>
  <si>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</si>
  <si>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</si>
  <si>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</si>
  <si>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</si>
  <si>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</si>
  <si>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</si>
  <si>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</si>
  <si>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</si>
  <si>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</si>
  <si>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</si>
  <si>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</si>
  <si>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</si>
  <si>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</si>
  <si>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</si>
  <si>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</si>
  <si>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</si>
  <si>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</si>
  <si>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</si>
  <si>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</si>
  <si>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</si>
  <si>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</si>
  <si>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</si>
  <si>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</si>
  <si>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</si>
  <si>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</si>
  <si>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</si>
  <si>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</si>
  <si>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</si>
  <si>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</si>
  <si>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</si>
  <si>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</si>
  <si>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</si>
  <si>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</si>
  <si>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</si>
  <si>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</si>
  <si>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</si>
  <si>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</si>
  <si>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</si>
  <si>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</si>
  <si>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</si>
  <si>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</si>
  <si>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</si>
  <si>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</si>
  <si>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</si>
  <si>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</si>
  <si>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</si>
  <si>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</si>
  <si>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</si>
  <si>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</si>
  <si>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</si>
  <si>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</si>
  <si>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</si>
  <si>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</si>
  <si>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</si>
  <si>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</si>
  <si>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</si>
  <si>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</si>
  <si>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</si>
  <si>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</si>
  <si>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</si>
  <si>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</si>
  <si>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</si>
  <si>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</si>
  <si>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</si>
  <si>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</si>
  <si>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</si>
  <si>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</si>
  <si>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</si>
  <si>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</si>
  <si>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</si>
  <si>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</si>
  <si>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</si>
  <si>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</si>
  <si>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</si>
  <si>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</si>
  <si>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</si>
  <si>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</si>
  <si>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</si>
  <si>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</si>
  <si>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</si>
  <si>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</si>
  <si>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</si>
  <si>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</si>
  <si>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</si>
  <si>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</si>
  <si>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</si>
  <si>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</si>
  <si>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</si>
  <si>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</si>
  <si>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</si>
  <si>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</si>
  <si>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</si>
  <si>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</si>
  <si>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</si>
  <si>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</si>
  <si>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</si>
  <si>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</si>
  <si>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</si>
  <si>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</si>
  <si>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</si>
  <si>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</si>
  <si>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</si>
  <si>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</si>
  <si>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</si>
  <si>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</si>
  <si>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</si>
  <si>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</si>
  <si>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</si>
  <si>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</si>
  <si>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</si>
  <si>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</si>
  <si>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</si>
  <si>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</si>
  <si>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</si>
  <si>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</si>
  <si>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</si>
  <si>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</si>
  <si>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</si>
  <si>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</si>
  <si>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</si>
  <si>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</si>
  <si>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</si>
  <si>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</si>
  <si>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</si>
  <si>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</si>
  <si>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</si>
  <si>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</si>
  <si>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</si>
  <si>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</si>
  <si>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</si>
  <si>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</si>
  <si>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</si>
  <si>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</si>
  <si>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</si>
  <si>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</si>
  <si>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</si>
  <si>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</si>
  <si>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</si>
  <si>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</si>
  <si>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</si>
  <si>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</si>
  <si>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</si>
  <si>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</si>
  <si>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</si>
  <si>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</si>
  <si>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</si>
  <si>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</si>
  <si>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</si>
  <si>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</si>
  <si>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</si>
  <si>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</si>
  <si>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</si>
  <si>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</si>
  <si>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</si>
  <si>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</si>
  <si>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</si>
  <si>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</si>
  <si>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</si>
  <si>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</si>
  <si>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</si>
  <si>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</si>
  <si>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</si>
  <si>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</si>
  <si>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</si>
  <si>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</si>
  <si>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</si>
  <si>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</si>
  <si>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</si>
  <si>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</si>
  <si>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</si>
  <si>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</si>
  <si>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</si>
  <si>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</si>
  <si>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</si>
  <si>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</si>
  <si>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</si>
  <si>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</si>
  <si>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</si>
  <si>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</si>
  <si>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</si>
  <si>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</si>
  <si>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</si>
  <si>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</si>
  <si>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</si>
  <si>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</si>
  <si>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</si>
  <si>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</si>
  <si>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</si>
  <si>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</si>
  <si>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</si>
  <si>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</si>
  <si>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</si>
  <si>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</si>
  <si>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</si>
  <si>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</si>
  <si>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</si>
  <si>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</si>
  <si>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</si>
  <si>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</si>
  <si>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</si>
  <si>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</si>
  <si>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</si>
  <si>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</si>
  <si>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</si>
  <si>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</si>
  <si>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</si>
  <si>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</si>
  <si>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</si>
  <si>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</si>
  <si>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</si>
  <si>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</si>
  <si>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</si>
  <si>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</si>
  <si>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</si>
  <si>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</si>
  <si>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</si>
  <si>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</si>
  <si>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</si>
  <si>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</si>
  <si>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</si>
  <si>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</si>
  <si>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</si>
  <si>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</si>
  <si>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</si>
  <si>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</si>
  <si>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</si>
  <si>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</si>
  <si>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</si>
  <si>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</si>
  <si>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</si>
  <si>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</si>
  <si>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</si>
  <si>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</si>
  <si>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</si>
  <si>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</si>
  <si>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</si>
  <si>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</si>
  <si>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</si>
  <si>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</si>
  <si>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</si>
  <si>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</si>
  <si>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</si>
  <si>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</si>
  <si>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</si>
  <si>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</si>
  <si>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</si>
  <si>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</si>
  <si>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</si>
  <si>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</si>
  <si>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</si>
  <si>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</si>
  <si>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</si>
  <si>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</si>
  <si>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</si>
  <si>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</si>
  <si>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</si>
  <si>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</si>
  <si>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</si>
  <si>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</si>
  <si>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</si>
  <si>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</si>
  <si>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</si>
  <si>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</si>
  <si>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</si>
  <si>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</si>
  <si>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</si>
  <si>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</si>
  <si>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</si>
  <si>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</si>
  <si>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</si>
  <si>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</si>
  <si>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</si>
  <si>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</si>
  <si>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</si>
  <si>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</si>
  <si>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</si>
  <si>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</si>
  <si>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</si>
  <si>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</si>
  <si>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</si>
  <si>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</si>
  <si>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</si>
  <si>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</si>
  <si>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</si>
  <si>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</si>
  <si>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</si>
  <si>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</si>
  <si>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</si>
  <si>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</si>
  <si>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</si>
  <si>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</si>
  <si>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</si>
  <si>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</si>
  <si>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</si>
  <si>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</si>
  <si>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</si>
  <si>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</si>
  <si>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</si>
  <si>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</si>
  <si>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</si>
  <si>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</si>
  <si>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</si>
  <si>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</si>
  <si>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</si>
  <si>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</si>
  <si>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</si>
  <si>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</si>
  <si>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</si>
  <si>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</si>
  <si>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</si>
  <si>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</si>
  <si>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</si>
  <si>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</si>
  <si>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</si>
  <si>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</si>
  <si>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</si>
  <si>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</si>
  <si>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</si>
  <si>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</si>
  <si>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</si>
  <si>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</si>
  <si>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</si>
  <si>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</si>
  <si>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</si>
  <si>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</si>
  <si>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</si>
  <si>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</si>
  <si>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</si>
  <si>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</si>
  <si>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</si>
  <si>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</si>
  <si>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</si>
  <si>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</si>
  <si>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</si>
  <si>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</si>
  <si>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</si>
  <si>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</si>
  <si>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</si>
  <si>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</si>
  <si>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</si>
  <si>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</si>
  <si>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</si>
  <si>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</si>
  <si>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</si>
  <si>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</si>
  <si>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</si>
  <si>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</si>
  <si>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</si>
  <si>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</si>
  <si>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</si>
  <si>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</si>
  <si>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</si>
  <si>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</si>
  <si>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</si>
  <si>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</si>
  <si>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</si>
  <si>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</si>
  <si>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</si>
  <si>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</si>
  <si>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</si>
  <si>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</si>
  <si>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</si>
  <si>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</si>
  <si>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</si>
  <si>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</si>
  <si>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</si>
  <si>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</si>
  <si>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</si>
  <si>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</si>
  <si>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</si>
  <si>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</si>
  <si>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</si>
  <si>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</si>
  <si>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</si>
  <si>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</si>
  <si>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</si>
  <si>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</si>
  <si>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</si>
  <si>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</si>
  <si>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</si>
  <si>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</si>
  <si>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</si>
  <si>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</si>
  <si>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</si>
  <si>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</si>
  <si>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</si>
  <si>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</si>
  <si>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</si>
  <si>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</si>
  <si>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</si>
  <si>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</si>
  <si>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</si>
  <si>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</si>
  <si>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</si>
  <si>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</si>
  <si>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</si>
  <si>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</si>
  <si>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</si>
  <si>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</si>
  <si>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</si>
  <si>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</si>
  <si>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</si>
  <si>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</si>
  <si>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</si>
  <si>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</si>
  <si>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</si>
  <si>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</si>
  <si>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</si>
  <si>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</si>
  <si>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</si>
  <si>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</si>
  <si>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</si>
  <si>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</si>
  <si>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</si>
  <si>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</si>
  <si>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</si>
  <si>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</si>
  <si>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</si>
  <si>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</si>
  <si>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</si>
  <si>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</si>
  <si>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</si>
  <si>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</si>
  <si>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</si>
  <si>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</si>
  <si>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</si>
  <si>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</si>
  <si>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</si>
  <si>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</si>
  <si>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</si>
  <si>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</si>
  <si>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</si>
  <si>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</si>
  <si>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</si>
  <si>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</si>
  <si>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</si>
  <si>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</si>
  <si>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</si>
  <si>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</si>
  <si>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</si>
  <si>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</si>
  <si>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</si>
  <si>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</si>
  <si>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</si>
  <si>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</si>
  <si>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</si>
  <si>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</si>
  <si>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</si>
  <si>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</si>
  <si>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</si>
  <si>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</si>
  <si>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</si>
  <si>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</si>
  <si>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</si>
  <si>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</si>
  <si>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</si>
  <si>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</si>
  <si>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</si>
  <si>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</si>
  <si>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</si>
  <si>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</si>
  <si>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</si>
  <si>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</si>
  <si>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</si>
  <si>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</si>
  <si>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</si>
  <si>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</si>
  <si>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</si>
  <si>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</si>
  <si>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</si>
  <si>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</si>
  <si>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</si>
  <si>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</si>
  <si>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</si>
  <si>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</si>
  <si>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</si>
  <si>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</si>
  <si>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</si>
  <si>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</si>
  <si>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</si>
  <si>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</si>
  <si>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</si>
  <si>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</si>
  <si>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</si>
  <si>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</si>
  <si>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</si>
  <si>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</si>
  <si>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</si>
  <si>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</si>
  <si>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</si>
  <si>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</si>
  <si>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</si>
  <si>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</si>
  <si>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</si>
  <si>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</si>
  <si>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</si>
  <si>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</si>
  <si>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</si>
  <si>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</si>
  <si>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</si>
  <si>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</si>
  <si>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</si>
  <si>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</si>
  <si>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</si>
  <si>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</si>
  <si>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</si>
  <si>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</si>
  <si>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</si>
  <si>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</si>
  <si>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</si>
  <si>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</si>
  <si>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</si>
  <si>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</si>
  <si>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</si>
  <si>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</si>
  <si>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</si>
  <si>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</si>
  <si>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</si>
  <si>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</si>
  <si>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</si>
  <si>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</si>
  <si>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</si>
  <si>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</si>
  <si>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</si>
  <si>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</si>
  <si>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</si>
  <si>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</si>
  <si>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</si>
  <si>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</si>
  <si>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</si>
  <si>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</si>
  <si>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</si>
  <si>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</si>
  <si>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</si>
  <si>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</si>
  <si>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</si>
  <si>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</si>
  <si>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</si>
  <si>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</si>
  <si>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</si>
  <si>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</si>
  <si>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</si>
  <si>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</si>
  <si>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</si>
  <si>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</si>
  <si>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</si>
  <si>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</si>
  <si>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</si>
  <si>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</si>
  <si>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</si>
  <si>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</si>
  <si>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</si>
  <si>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</si>
  <si>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</si>
  <si>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</si>
  <si>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</si>
  <si>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</si>
  <si>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</si>
  <si>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</si>
  <si>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</si>
  <si>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</si>
  <si>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</si>
  <si>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</si>
  <si>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</si>
  <si>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</si>
  <si>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</si>
  <si>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</si>
  <si>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</si>
  <si>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</si>
  <si>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</si>
  <si>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</si>
  <si>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</si>
  <si>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</si>
  <si>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</si>
  <si>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</si>
  <si>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</si>
  <si>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</si>
  <si>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</si>
  <si>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</si>
  <si>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</si>
  <si>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</si>
  <si>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</si>
  <si>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</si>
  <si>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</si>
  <si>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</si>
  <si>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</si>
  <si>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</si>
  <si>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</si>
  <si>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</si>
  <si>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</si>
  <si>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</si>
  <si>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</si>
  <si>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</si>
  <si>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</si>
  <si>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</si>
  <si>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</si>
  <si>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</si>
  <si>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</si>
  <si>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</si>
  <si>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</si>
  <si>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</si>
  <si>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</si>
  <si>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</si>
  <si>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</si>
  <si>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</si>
  <si>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</si>
  <si>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</si>
  <si>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</si>
  <si>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</si>
  <si>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</si>
  <si>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</si>
  <si>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</si>
  <si>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</si>
  <si>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</si>
  <si>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</si>
  <si>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</si>
  <si>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</si>
  <si>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</si>
  <si>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</si>
  <si>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</si>
  <si>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</si>
  <si>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</si>
  <si>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</si>
  <si>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</si>
  <si>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</si>
  <si>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</si>
  <si>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</si>
  <si>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</si>
  <si>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</si>
  <si>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</si>
  <si>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</si>
  <si>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</si>
  <si>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</si>
  <si>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</si>
  <si>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</si>
  <si>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</si>
  <si>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</si>
  <si>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</si>
  <si>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</si>
  <si>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</si>
  <si>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</si>
  <si>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</si>
  <si>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</si>
  <si>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</si>
  <si>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</si>
  <si>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</si>
  <si>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</si>
  <si>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</si>
  <si>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</si>
  <si>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</si>
  <si>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</si>
  <si>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</si>
  <si>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</si>
  <si>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</si>
  <si>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</si>
  <si>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</si>
  <si>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</si>
  <si>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</si>
  <si>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</si>
  <si>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</si>
  <si>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</si>
  <si>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</si>
  <si>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</si>
  <si>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</si>
  <si>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</si>
  <si>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</si>
  <si>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</si>
  <si>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</si>
  <si>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</si>
  <si>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</si>
  <si>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</si>
  <si>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</si>
  <si>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</si>
  <si>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</si>
  <si>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</si>
  <si>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</si>
  <si>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</si>
  <si>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</si>
  <si>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</si>
  <si>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</si>
  <si>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</si>
  <si>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</si>
  <si>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</si>
  <si>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</si>
  <si>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</si>
  <si>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</si>
  <si>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</si>
  <si>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</si>
  <si>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</si>
  <si>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</si>
  <si>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</si>
  <si>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</si>
  <si>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</si>
  <si>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</si>
  <si>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</si>
  <si>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</si>
  <si>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</si>
  <si>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</si>
  <si>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</si>
  <si>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</si>
  <si>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</si>
  <si>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</si>
  <si>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</si>
  <si>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</si>
  <si>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</si>
  <si>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</si>
  <si>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</si>
  <si>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</si>
  <si>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</si>
  <si>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</si>
  <si>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</si>
  <si>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</si>
  <si>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</si>
  <si>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</si>
  <si>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</si>
  <si>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</si>
  <si>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</si>
  <si>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</si>
  <si>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</si>
  <si>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</si>
  <si>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</si>
  <si>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</si>
  <si>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</si>
  <si>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</si>
  <si>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</si>
  <si>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</si>
  <si>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</si>
  <si>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</si>
  <si>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</si>
  <si>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</si>
  <si>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</si>
  <si>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</si>
  <si>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</si>
  <si>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</si>
  <si>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</si>
  <si>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</si>
  <si>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</si>
  <si>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</si>
  <si>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</si>
  <si>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</si>
  <si>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</si>
  <si>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</si>
  <si>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</si>
  <si>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</si>
  <si>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</si>
  <si>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</si>
  <si>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</si>
  <si>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</si>
  <si>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</si>
  <si>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</si>
  <si>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</si>
  <si>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</si>
  <si>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</si>
  <si>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</si>
  <si>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</si>
  <si>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</si>
  <si>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</si>
  <si>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</si>
  <si>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</si>
  <si>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</si>
  <si>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</si>
  <si>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</si>
  <si>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</si>
  <si>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</si>
  <si>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</si>
  <si>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</si>
  <si>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</si>
  <si>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</si>
  <si>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</si>
  <si>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</si>
  <si>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</si>
  <si>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</si>
  <si>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</si>
  <si>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</si>
  <si>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</si>
  <si>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</si>
  <si>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</si>
  <si>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</si>
  <si>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</si>
  <si>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</si>
  <si>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</si>
  <si>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</si>
  <si>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</si>
  <si>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</si>
  <si>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</si>
  <si>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</si>
  <si>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</si>
  <si>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</si>
  <si>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</si>
  <si>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</si>
  <si>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</si>
  <si>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</si>
  <si>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</si>
  <si>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</si>
  <si>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</si>
  <si>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</si>
  <si>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</si>
  <si>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</si>
  <si>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</si>
  <si>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</si>
  <si>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</si>
  <si>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</si>
  <si>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</si>
  <si>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</si>
  <si>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</si>
  <si>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</si>
  <si>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</si>
  <si>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</si>
  <si>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</si>
  <si>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</si>
  <si>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</si>
  <si>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</si>
  <si>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</si>
  <si>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</si>
  <si>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</si>
  <si>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</si>
  <si>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</si>
  <si>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</si>
  <si>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</si>
  <si>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</si>
  <si>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</si>
  <si>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</si>
  <si>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</si>
  <si>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</si>
  <si>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</si>
  <si>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</si>
  <si>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</si>
  <si>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</si>
  <si>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</si>
  <si>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</si>
  <si>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</si>
  <si>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</si>
  <si>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</si>
  <si>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</si>
  <si>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</si>
  <si>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</si>
  <si>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</si>
  <si>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</si>
  <si>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</si>
  <si>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</si>
  <si>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</si>
  <si>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</si>
  <si>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</si>
  <si>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</si>
  <si>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</si>
  <si>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</si>
  <si>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</si>
  <si>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</si>
  <si>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</si>
  <si>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</si>
  <si>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</si>
  <si>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</si>
  <si>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</si>
  <si>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</si>
  <si>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</si>
  <si>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</si>
  <si>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</si>
  <si>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</si>
  <si>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</si>
  <si>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</si>
  <si>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</si>
  <si>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</si>
  <si>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</si>
  <si>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</si>
  <si>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</si>
  <si>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</si>
  <si>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</si>
  <si>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</si>
  <si>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</si>
  <si>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</si>
  <si>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</si>
  <si>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</si>
  <si>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</si>
  <si>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</si>
  <si>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</si>
  <si>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</si>
  <si>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</si>
  <si>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</si>
  <si>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</si>
  <si>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</si>
  <si>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</si>
  <si>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</si>
  <si>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</si>
  <si>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</si>
  <si>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</si>
  <si>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</si>
  <si>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</si>
  <si>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</si>
  <si>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</si>
  <si>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</si>
  <si>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</si>
  <si>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</si>
  <si>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</si>
  <si>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</si>
  <si>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</si>
  <si>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</si>
  <si>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</si>
  <si>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</si>
  <si>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</si>
  <si>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</si>
  <si>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</si>
  <si>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</si>
  <si>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</si>
  <si>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</si>
  <si>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</si>
  <si>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</si>
  <si>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</si>
  <si>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</si>
  <si>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</si>
  <si>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</si>
  <si>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</si>
  <si>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</si>
  <si>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</si>
  <si>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</si>
  <si>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</si>
  <si>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</si>
  <si>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</si>
  <si>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</si>
  <si>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</si>
  <si>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</si>
  <si>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</si>
  <si>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</si>
  <si>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</si>
  <si>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</si>
  <si>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</si>
  <si>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</si>
  <si>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</si>
  <si>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</si>
  <si>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</si>
  <si>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</si>
  <si>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</si>
  <si>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</si>
  <si>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</si>
  <si>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</si>
  <si>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</si>
  <si>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</si>
  <si>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</si>
  <si>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</si>
  <si>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</si>
  <si>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</si>
  <si>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</si>
  <si>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</si>
  <si>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</si>
  <si>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</si>
  <si>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</si>
  <si>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</si>
  <si>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</si>
  <si>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</si>
  <si>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</si>
  <si>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</si>
  <si>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</si>
  <si>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</si>
  <si>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</si>
  <si>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</si>
  <si>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</si>
  <si>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</si>
  <si>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</si>
  <si>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</si>
  <si>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</si>
  <si>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</si>
  <si>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</si>
  <si>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</si>
  <si>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</si>
  <si>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</si>
  <si>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</si>
  <si>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</si>
  <si>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</si>
  <si>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</si>
  <si>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</si>
  <si>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</si>
  <si>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</si>
  <si>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</si>
  <si>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</si>
  <si>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</si>
  <si>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</si>
  <si>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</si>
  <si>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</si>
  <si>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</si>
  <si>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</si>
  <si>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</si>
  <si>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</si>
  <si>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</si>
  <si>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</si>
  <si>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</si>
  <si>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</si>
  <si>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</si>
  <si>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</si>
  <si>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</si>
  <si>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</si>
  <si>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</si>
  <si>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</si>
  <si>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</si>
  <si>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</si>
  <si>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</si>
  <si>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</si>
  <si>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</si>
  <si>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</si>
  <si>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</si>
  <si>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</si>
  <si>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</si>
  <si>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</si>
  <si>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</si>
  <si>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</si>
  <si>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</si>
  <si>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</si>
  <si>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</si>
  <si>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</si>
  <si>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</si>
  <si>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</si>
  <si>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</si>
  <si>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</si>
  <si>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</si>
  <si>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</si>
  <si>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</si>
  <si>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</si>
  <si>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</si>
  <si>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</si>
  <si>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</si>
  <si>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</si>
  <si>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</si>
  <si>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</si>
  <si>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</si>
  <si>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</si>
  <si>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</si>
  <si>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</si>
  <si>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</si>
  <si>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</si>
  <si>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</si>
  <si>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</si>
  <si>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</si>
  <si>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</si>
  <si>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</si>
  <si>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</si>
  <si>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</si>
  <si>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</si>
  <si>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</si>
  <si>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</si>
  <si>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</si>
  <si>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</si>
  <si>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</si>
  <si>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</si>
  <si>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</si>
  <si>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</si>
  <si>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</si>
  <si>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</si>
  <si>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</si>
  <si>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</si>
  <si>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</si>
  <si>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</si>
  <si>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</si>
  <si>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</si>
  <si>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</si>
  <si>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</si>
  <si>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</si>
  <si>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</si>
  <si>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</si>
  <si>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</si>
  <si>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</si>
  <si>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</si>
  <si>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</si>
  <si>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</si>
  <si>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</si>
  <si>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</si>
  <si>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</si>
  <si>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</si>
  <si>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</si>
  <si>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</si>
  <si>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</si>
  <si>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</si>
  <si>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</si>
  <si>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</si>
  <si>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</si>
  <si>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</si>
  <si>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</si>
  <si>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</si>
  <si>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</si>
  <si>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</si>
  <si>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</si>
  <si>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</si>
  <si>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</si>
  <si>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</si>
  <si>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</si>
  <si>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</si>
  <si>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</si>
  <si>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</si>
  <si>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</si>
  <si>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</si>
  <si>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</si>
  <si>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</si>
  <si>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</si>
  <si>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</si>
  <si>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</si>
  <si>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</si>
  <si>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</si>
  <si>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</si>
  <si>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</si>
  <si>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</si>
  <si>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</si>
  <si>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</si>
  <si>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</si>
  <si>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</si>
  <si>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</si>
  <si>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</si>
  <si>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</si>
  <si>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</si>
  <si>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</si>
  <si>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</si>
  <si>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</si>
  <si>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</si>
  <si>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</si>
  <si>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</si>
  <si>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</si>
  <si>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</si>
  <si>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</si>
  <si>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</si>
  <si>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</si>
  <si>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</si>
  <si>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</si>
  <si>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</si>
  <si>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</si>
  <si>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</si>
  <si>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</si>
  <si>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</si>
  <si>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</si>
  <si>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</si>
  <si>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</si>
  <si>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</si>
  <si>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</si>
  <si>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</si>
  <si>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</si>
  <si>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</si>
  <si>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</si>
  <si>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</si>
  <si>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</si>
  <si>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</si>
  <si>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</si>
  <si>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</si>
  <si>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</si>
  <si>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</si>
  <si>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</si>
  <si>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</si>
  <si>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</si>
  <si>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</si>
  <si>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</si>
  <si>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</si>
  <si>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</si>
  <si>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</si>
  <si>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</si>
  <si>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</si>
  <si>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</si>
  <si>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</si>
  <si>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</si>
  <si>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</si>
  <si>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</si>
  <si>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</si>
  <si>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</si>
  <si>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</si>
  <si>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</si>
  <si>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</si>
  <si>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</si>
  <si>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</si>
  <si>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</si>
  <si>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</si>
  <si>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</si>
  <si>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</si>
  <si>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</si>
  <si>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</si>
  <si>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</si>
  <si>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</si>
  <si>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</si>
  <si>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</si>
  <si>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</si>
  <si>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</si>
  <si>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</si>
  <si>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</si>
  <si>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</si>
  <si>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</si>
  <si>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</si>
  <si>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</si>
  <si>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</si>
  <si>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</si>
  <si>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</si>
  <si>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</si>
  <si>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</si>
  <si>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</si>
  <si>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</si>
  <si>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</si>
  <si>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</si>
  <si>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</si>
  <si>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</si>
  <si>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</si>
  <si>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</si>
  <si>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</si>
  <si>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</si>
  <si>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</si>
  <si>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</si>
  <si>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</si>
  <si>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</si>
  <si>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</si>
  <si>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</si>
  <si>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</si>
  <si>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</si>
  <si>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</si>
  <si>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</si>
  <si>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</si>
  <si>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</si>
  <si>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</si>
  <si>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</si>
  <si>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</si>
  <si>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</si>
  <si>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</si>
  <si>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</si>
  <si>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</si>
  <si>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</si>
  <si>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</si>
  <si>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</si>
  <si>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</si>
  <si>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</si>
  <si>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</si>
  <si>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</si>
  <si>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</si>
  <si>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</si>
  <si>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</si>
  <si>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</si>
  <si>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</si>
  <si>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</si>
  <si>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</si>
  <si>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</si>
  <si>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</si>
  <si>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</si>
  <si>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</si>
  <si>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</si>
  <si>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</si>
  <si>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</si>
  <si>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</si>
  <si>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</si>
  <si>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</si>
  <si>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</si>
  <si>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</si>
  <si>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</si>
  <si>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</si>
  <si>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</si>
  <si>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</si>
  <si>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</si>
  <si>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</si>
  <si>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</si>
  <si>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</si>
  <si>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</si>
  <si>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</si>
  <si>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</si>
  <si>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</si>
  <si>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</si>
  <si>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</si>
  <si>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</si>
  <si>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</si>
  <si>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</si>
  <si>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</si>
  <si>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</si>
  <si>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</si>
  <si>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</si>
  <si>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</si>
  <si>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</si>
  <si>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</si>
  <si>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</si>
  <si>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</si>
  <si>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</si>
  <si>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</si>
  <si>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</si>
  <si>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</si>
  <si>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</si>
  <si>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</si>
  <si>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</si>
  <si>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</si>
  <si>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</si>
  <si>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</si>
  <si>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</si>
  <si>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</si>
  <si>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</si>
  <si>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</si>
  <si>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</si>
  <si>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</si>
  <si>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</si>
  <si>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</si>
  <si>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</si>
  <si>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</si>
  <si>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</si>
  <si>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</si>
  <si>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</si>
  <si>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</si>
  <si>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</si>
  <si>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</si>
  <si>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</si>
  <si>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</si>
  <si>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</si>
  <si>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</si>
  <si>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</si>
  <si>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</si>
  <si>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</si>
  <si>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</si>
  <si>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</si>
  <si>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</si>
  <si>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</si>
  <si>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</si>
  <si>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</si>
  <si>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</si>
  <si>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</si>
  <si>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</si>
  <si>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</si>
  <si>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</si>
  <si>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</si>
  <si>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</si>
  <si>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</si>
  <si>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</si>
  <si>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</si>
  <si>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</si>
  <si>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</si>
  <si>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</si>
  <si>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</si>
  <si>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</si>
  <si>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</si>
  <si>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</si>
  <si>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</si>
  <si>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</si>
  <si>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</si>
  <si>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</si>
  <si>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</si>
  <si>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</si>
  <si>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</si>
  <si>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</si>
  <si>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</si>
  <si>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</si>
  <si>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</si>
  <si>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</si>
  <si>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</si>
  <si>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</si>
  <si>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</si>
  <si>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</si>
  <si>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</si>
  <si>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</si>
  <si>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</si>
  <si>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</si>
  <si>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</si>
  <si>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</si>
  <si>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</si>
  <si>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</si>
  <si>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</si>
  <si>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</si>
  <si>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</si>
  <si>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</si>
  <si>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</si>
  <si>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</si>
  <si>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</si>
  <si>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</si>
  <si>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</si>
  <si>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</si>
  <si>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</si>
  <si>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</si>
  <si>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</si>
  <si>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</si>
  <si>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</si>
  <si>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</si>
  <si>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</si>
  <si>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</si>
  <si>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</si>
  <si>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</si>
  <si>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</si>
  <si>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</si>
  <si>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</si>
  <si>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</si>
  <si>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</si>
  <si>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</si>
  <si>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</si>
  <si>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</si>
  <si>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</si>
  <si>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</si>
  <si>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</si>
  <si>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</si>
  <si>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</si>
  <si>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</si>
  <si>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</si>
  <si>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</si>
  <si>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</si>
  <si>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</si>
  <si>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</si>
  <si>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</si>
  <si>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</si>
  <si>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</si>
  <si>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</si>
  <si>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</si>
  <si>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</si>
  <si>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</si>
  <si>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</si>
  <si>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</si>
  <si>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</si>
  <si>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</si>
  <si>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</si>
  <si>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</si>
  <si>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</si>
  <si>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</si>
  <si>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</si>
  <si>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</si>
  <si>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</si>
  <si>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</si>
  <si>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</si>
  <si>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</si>
  <si>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</si>
  <si>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</si>
  <si>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</si>
  <si>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</si>
  <si>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</si>
  <si>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</si>
  <si>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</si>
  <si>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</si>
  <si>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</si>
  <si>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</si>
  <si>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</si>
  <si>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</si>
  <si>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</si>
  <si>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</si>
  <si>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</si>
  <si>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</si>
  <si>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</si>
  <si>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</si>
  <si>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</si>
  <si>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</si>
  <si>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</si>
  <si>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</si>
  <si>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</si>
  <si>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</si>
  <si>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</si>
  <si>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</si>
  <si>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</si>
  <si>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</si>
  <si>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</si>
  <si>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</si>
  <si>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</si>
  <si>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</si>
  <si>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</si>
  <si>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</si>
  <si>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</si>
  <si>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</si>
  <si>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</si>
  <si>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</si>
  <si>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</si>
  <si>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</si>
  <si>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</si>
  <si>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</si>
  <si>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</si>
  <si>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</si>
  <si>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</si>
  <si>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</si>
  <si>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</si>
  <si>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</si>
  <si>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</si>
  <si>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</si>
  <si>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</si>
  <si>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</si>
  <si>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</si>
  <si>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</si>
  <si>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</si>
  <si>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</si>
  <si>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</si>
  <si>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</si>
  <si>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</si>
  <si>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</si>
  <si>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</si>
  <si>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</si>
  <si>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</si>
  <si>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</si>
  <si>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</si>
  <si>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</si>
  <si>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</si>
  <si>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</si>
  <si>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</si>
  <si>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</si>
  <si>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</si>
  <si>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</si>
  <si>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</si>
  <si>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</si>
  <si>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</si>
  <si>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</si>
  <si>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</si>
  <si>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</si>
  <si>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</si>
  <si>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</si>
  <si>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</si>
  <si>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</si>
  <si>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</si>
  <si>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</si>
  <si>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</si>
  <si>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</si>
  <si>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</si>
  <si>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</si>
  <si>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</si>
  <si>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</si>
  <si>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</si>
  <si>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</si>
  <si>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</si>
  <si>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</si>
  <si>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</si>
  <si>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</si>
  <si>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</si>
  <si>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</si>
  <si>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</si>
  <si>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</si>
  <si>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</si>
  <si>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</si>
  <si>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</si>
  <si>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</si>
  <si>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</si>
  <si>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</si>
  <si>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</si>
  <si>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</si>
  <si>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</si>
  <si>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</si>
  <si>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</si>
  <si>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</si>
  <si>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</si>
  <si>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</si>
  <si>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</si>
  <si>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</si>
  <si>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</si>
  <si>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</si>
  <si>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</si>
  <si>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</si>
  <si>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</si>
  <si>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</si>
  <si>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</si>
  <si>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</si>
  <si>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</si>
  <si>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</si>
  <si>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</si>
  <si>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</si>
  <si>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</si>
  <si>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</si>
  <si>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</si>
  <si>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</si>
  <si>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</si>
  <si>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</si>
  <si>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</si>
  <si>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</si>
  <si>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</si>
  <si>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</si>
  <si>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</si>
  <si>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</si>
  <si>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</si>
  <si>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</si>
  <si>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</si>
  <si>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</si>
  <si>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</si>
  <si>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</si>
  <si>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</si>
  <si>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</si>
  <si>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</si>
  <si>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</si>
  <si>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</si>
  <si>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</si>
  <si>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</si>
  <si>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</si>
  <si>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</si>
  <si>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</si>
  <si>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</si>
  <si>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</si>
  <si>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</si>
  <si>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</si>
  <si>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</si>
  <si>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</si>
  <si>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</si>
  <si>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</si>
  <si>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</si>
  <si>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</si>
  <si>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</si>
  <si>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</si>
  <si>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</si>
  <si>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</si>
  <si>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</si>
  <si>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</si>
  <si>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</si>
  <si>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</si>
  <si>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</si>
  <si>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</si>
  <si>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</si>
  <si>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</si>
  <si>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</si>
  <si>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</si>
  <si>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</si>
  <si>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</si>
  <si>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</si>
  <si>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</si>
  <si>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</si>
  <si>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</si>
  <si>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</si>
  <si>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</si>
  <si>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</si>
  <si>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</si>
  <si>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</si>
  <si>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</si>
  <si>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</si>
  <si>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</si>
  <si>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</si>
  <si>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</si>
  <si>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</si>
  <si>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</si>
  <si>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</si>
  <si>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</si>
  <si>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</si>
  <si>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</si>
  <si>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</si>
  <si>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</si>
  <si>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</si>
  <si>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</si>
  <si>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</si>
  <si>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</si>
  <si>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</si>
  <si>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</si>
  <si>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</si>
  <si>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</si>
  <si>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</si>
  <si>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</si>
  <si>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</si>
  <si>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</si>
  <si>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</si>
  <si>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</si>
  <si>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</si>
  <si>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</si>
  <si>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</si>
  <si>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</si>
  <si>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</si>
  <si>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</si>
  <si>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</si>
  <si>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</si>
  <si>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</si>
  <si>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</si>
  <si>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</si>
  <si>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</si>
  <si>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</si>
  <si>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</si>
  <si>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</si>
  <si>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</si>
  <si>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</si>
  <si>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</si>
  <si>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</si>
  <si>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</si>
  <si>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</si>
  <si>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</si>
  <si>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</si>
  <si>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</si>
  <si>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</si>
  <si>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</si>
  <si>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</si>
  <si>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</si>
  <si>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</si>
  <si>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</si>
  <si>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</si>
  <si>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</si>
  <si>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</si>
  <si>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</si>
  <si>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</si>
  <si>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</si>
  <si>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</si>
  <si>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</si>
  <si>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</si>
  <si>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</si>
  <si>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</si>
  <si>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</si>
  <si>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</si>
  <si>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</si>
  <si>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</si>
  <si>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</si>
  <si>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</si>
  <si>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</si>
  <si>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</si>
  <si>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</si>
  <si>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</si>
  <si>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</si>
  <si>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</si>
  <si>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</si>
  <si>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</si>
  <si>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</si>
  <si>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</si>
  <si>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</si>
  <si>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</si>
  <si>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</si>
  <si>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</si>
  <si>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</si>
  <si>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</si>
  <si>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</si>
  <si>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</si>
  <si>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</si>
  <si>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</si>
  <si>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</si>
  <si>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</si>
  <si>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</si>
  <si>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</si>
  <si>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</si>
  <si>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</si>
  <si>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</si>
  <si>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</si>
  <si>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</si>
  <si>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</si>
  <si>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</si>
  <si>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</si>
  <si>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</si>
  <si>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</si>
  <si>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</si>
  <si>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</si>
  <si>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</si>
  <si>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</si>
  <si>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</si>
  <si>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</si>
  <si>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</si>
  <si>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</si>
  <si>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</si>
  <si>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</si>
  <si>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</si>
  <si>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</si>
  <si>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</si>
  <si>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</si>
  <si>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</si>
  <si>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</si>
  <si>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</si>
  <si>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</si>
  <si>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</si>
  <si>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</si>
  <si>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</si>
  <si>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</si>
  <si>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</si>
  <si>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</si>
  <si>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</si>
  <si>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</si>
  <si>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</si>
  <si>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</si>
  <si>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</si>
  <si>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</si>
  <si>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</si>
  <si>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</si>
  <si>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</si>
  <si>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</si>
  <si>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</si>
  <si>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</si>
  <si>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</si>
  <si>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</si>
  <si>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</si>
  <si>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</si>
  <si>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</si>
  <si>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</si>
  <si>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</si>
  <si>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</si>
  <si>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</si>
  <si>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</si>
  <si>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</si>
  <si>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</si>
  <si>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</si>
  <si>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</si>
  <si>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</si>
  <si>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</si>
  <si>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</si>
  <si>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</si>
  <si>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</si>
  <si>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</si>
  <si>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</si>
  <si>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</si>
  <si>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</si>
  <si>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</si>
  <si>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</si>
  <si>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</si>
  <si>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</si>
  <si>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</si>
  <si>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</si>
  <si>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</si>
  <si>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</si>
  <si>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</si>
  <si>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</si>
  <si>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</si>
  <si>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</si>
  <si>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</si>
  <si>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</si>
  <si>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</si>
  <si>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</si>
  <si>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</si>
  <si>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</si>
  <si>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</si>
  <si>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</si>
  <si>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</si>
  <si>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</si>
  <si>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</si>
  <si>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</si>
  <si>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</si>
  <si>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</si>
  <si>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</si>
  <si>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</si>
  <si>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</si>
  <si>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</si>
  <si>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</si>
  <si>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</si>
  <si>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</si>
  <si>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</si>
  <si>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</si>
  <si>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</si>
  <si>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</si>
  <si>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</si>
  <si>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</si>
  <si>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</si>
  <si>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</si>
  <si>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</si>
  <si>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</si>
  <si>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</si>
  <si>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</si>
  <si>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</si>
  <si>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</si>
  <si>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</si>
  <si>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</si>
  <si>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</si>
  <si>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</si>
  <si>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</si>
  <si>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</si>
  <si>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</si>
  <si>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</si>
  <si>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</si>
  <si>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</si>
  <si>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</si>
  <si>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</si>
  <si>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</si>
  <si>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</si>
  <si>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</si>
  <si>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</si>
  <si>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</si>
  <si>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</si>
  <si>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</si>
  <si>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</si>
  <si>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</si>
  <si>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</si>
  <si>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</si>
  <si>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</si>
  <si>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</si>
  <si>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</si>
  <si>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</si>
  <si>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</si>
  <si>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</si>
  <si>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</si>
  <si>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</si>
  <si>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</si>
  <si>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</si>
  <si>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</si>
  <si>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</si>
  <si>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</si>
  <si>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</si>
  <si>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</si>
  <si>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</si>
  <si>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</si>
  <si>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</si>
  <si>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</si>
  <si>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</si>
  <si>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</si>
  <si>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</si>
  <si>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</si>
  <si>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</si>
  <si>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</si>
  <si>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</si>
  <si>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</si>
  <si>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</si>
  <si>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</si>
  <si>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</si>
  <si>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</si>
  <si>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</si>
  <si>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</si>
  <si>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</si>
  <si>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</si>
  <si>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</si>
  <si>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</si>
  <si>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</si>
  <si>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</si>
  <si>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</si>
  <si>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</si>
  <si>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</si>
  <si>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</si>
  <si>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</si>
  <si>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</si>
  <si>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</si>
  <si>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</si>
  <si>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</si>
  <si>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</si>
  <si>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</si>
  <si>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</si>
  <si>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</si>
  <si>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</si>
  <si>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</si>
  <si>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</si>
  <si>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</si>
  <si>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</si>
  <si>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</si>
  <si>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</si>
  <si>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</si>
  <si>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</si>
  <si>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</si>
  <si>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</si>
  <si>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</si>
  <si>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</si>
  <si>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</si>
  <si>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</si>
  <si>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</si>
  <si>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</si>
  <si>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</si>
  <si>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</si>
  <si>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</si>
  <si>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</si>
  <si>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</si>
  <si>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</si>
  <si>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</si>
  <si>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</si>
  <si>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</si>
  <si>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</si>
  <si>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</si>
  <si>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</si>
  <si>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</si>
  <si>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</si>
  <si>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</si>
  <si>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</si>
  <si>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</si>
  <si>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</si>
  <si>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</si>
  <si>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</si>
  <si>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</si>
  <si>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</si>
  <si>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</si>
  <si>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</si>
  <si>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</si>
  <si>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</si>
  <si>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</si>
  <si>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</si>
  <si>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</si>
  <si>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</si>
  <si>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</si>
  <si>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</si>
  <si>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</si>
  <si>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</si>
  <si>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</si>
  <si>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</si>
  <si>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</si>
  <si>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</si>
  <si>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</si>
  <si>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</si>
  <si>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</si>
  <si>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</si>
  <si>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</si>
  <si>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</si>
  <si>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</si>
  <si>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</si>
  <si>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</si>
  <si>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</si>
  <si>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</si>
  <si>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</si>
  <si>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</si>
  <si>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</si>
  <si>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</si>
  <si>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</si>
  <si>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</si>
  <si>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</si>
  <si>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</si>
  <si>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</si>
  <si>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</si>
  <si>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</si>
  <si>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</si>
  <si>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</si>
  <si>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</si>
  <si>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</si>
  <si>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</si>
  <si>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</si>
  <si>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</si>
  <si>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</si>
  <si>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</si>
  <si>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</si>
  <si>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</si>
  <si>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</si>
  <si>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</si>
  <si>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</si>
  <si>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</si>
  <si>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</si>
  <si>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</si>
  <si>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</si>
  <si>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</si>
  <si>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</si>
  <si>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</si>
  <si>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</si>
  <si>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</si>
  <si>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</si>
  <si>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</si>
  <si>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</si>
  <si>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</si>
  <si>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</si>
  <si>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</si>
  <si>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</si>
  <si>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</si>
  <si>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</si>
  <si>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</si>
  <si>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</si>
  <si>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</si>
  <si>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</si>
  <si>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</si>
  <si>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</si>
  <si>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</si>
  <si>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</si>
  <si>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</si>
  <si>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</si>
  <si>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</si>
  <si>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</si>
  <si>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</si>
  <si>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</si>
  <si>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</si>
  <si>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</si>
  <si>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</si>
  <si>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</si>
  <si>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</si>
  <si>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</si>
  <si>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</si>
  <si>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</si>
  <si>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</si>
  <si>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</si>
  <si>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</si>
  <si>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</si>
  <si>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</si>
  <si>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</si>
  <si>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</si>
  <si>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</si>
  <si>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</si>
  <si>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</si>
  <si>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</si>
  <si>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</si>
  <si>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</si>
  <si>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</si>
  <si>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</si>
  <si>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</si>
  <si>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</si>
  <si>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</si>
  <si>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</si>
  <si>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</si>
  <si>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</si>
  <si>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</si>
  <si>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</si>
  <si>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</si>
  <si>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</si>
  <si>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</si>
  <si>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</si>
  <si>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</si>
  <si>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</si>
  <si>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</si>
  <si>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</si>
  <si>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</si>
  <si>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</si>
  <si>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</si>
  <si>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</si>
  <si>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</si>
  <si>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</si>
  <si>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</si>
  <si>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</si>
  <si>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</si>
  <si>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</si>
  <si>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</si>
  <si>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</si>
  <si>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</si>
  <si>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</si>
  <si>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</si>
  <si>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</si>
  <si>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</si>
  <si>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</si>
  <si>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</si>
  <si>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</si>
  <si>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</si>
  <si>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</si>
  <si>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</si>
  <si>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</si>
  <si>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</si>
  <si>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</si>
  <si>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</si>
  <si>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</si>
  <si>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</si>
  <si>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</si>
  <si>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</si>
  <si>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</si>
  <si>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</si>
  <si>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</si>
  <si>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</si>
  <si>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</si>
  <si>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</si>
  <si>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</si>
  <si>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</si>
  <si>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</si>
  <si>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</si>
  <si>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</si>
  <si>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</si>
  <si>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</si>
  <si>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</si>
  <si>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</si>
  <si>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</si>
  <si>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</si>
  <si>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</si>
  <si>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</si>
  <si>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</si>
  <si>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</si>
  <si>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</si>
  <si>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</si>
  <si>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</si>
  <si>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</si>
  <si>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</si>
  <si>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</si>
  <si>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</si>
  <si>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</si>
  <si>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</si>
  <si>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</si>
  <si>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</si>
  <si>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</si>
  <si>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</si>
  <si>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</si>
  <si>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</si>
  <si>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</si>
  <si>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</si>
  <si>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</si>
  <si>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</si>
  <si>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</si>
  <si>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</si>
  <si>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</si>
  <si>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</si>
  <si>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</si>
  <si>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</si>
  <si>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</si>
  <si>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</si>
  <si>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</si>
  <si>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</si>
  <si>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</si>
  <si>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</si>
  <si>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</si>
  <si>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</si>
  <si>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</si>
  <si>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</si>
  <si>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</si>
  <si>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</si>
  <si>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</si>
  <si>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</si>
  <si>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</si>
  <si>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</si>
  <si>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</si>
  <si>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</si>
  <si>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</si>
  <si>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</si>
  <si>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</si>
  <si>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</si>
  <si>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</si>
  <si>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</si>
  <si>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</si>
  <si>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</si>
  <si>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</si>
  <si>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</si>
  <si>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</si>
  <si>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</si>
  <si>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</si>
  <si>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</si>
  <si>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</si>
  <si>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</si>
  <si>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</si>
  <si>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</si>
  <si>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</si>
  <si>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</si>
  <si>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</si>
  <si>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</si>
  <si>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</si>
  <si>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</si>
  <si>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</si>
  <si>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</si>
  <si>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</si>
  <si>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</si>
  <si>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</si>
  <si>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</si>
  <si>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</si>
  <si>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</si>
  <si>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</si>
  <si>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</si>
  <si>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</si>
  <si>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</si>
  <si>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</si>
  <si>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</si>
  <si>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</si>
  <si>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</si>
  <si>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</si>
  <si>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</si>
  <si>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</si>
  <si>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</si>
  <si>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</si>
  <si>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</si>
  <si>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</si>
  <si>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</si>
  <si>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</si>
  <si>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</si>
  <si>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</si>
  <si>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</si>
  <si>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</si>
  <si>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</si>
  <si>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</si>
  <si>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</si>
  <si>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</si>
  <si>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</si>
  <si>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</si>
  <si>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</si>
  <si>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</si>
  <si>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</si>
  <si>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</si>
  <si>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</si>
  <si>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</si>
  <si>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</si>
  <si>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</si>
  <si>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</si>
  <si>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</si>
  <si>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</si>
  <si>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</si>
  <si>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</si>
  <si>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</si>
  <si>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</si>
  <si>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</si>
  <si>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</si>
  <si>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</si>
  <si>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</si>
  <si>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</si>
  <si>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</si>
  <si>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</si>
  <si>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</si>
  <si>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</si>
  <si>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</si>
  <si>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</si>
  <si>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</si>
  <si>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</si>
  <si>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</si>
  <si>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</si>
  <si>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</si>
  <si>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</si>
  <si>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</si>
  <si>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</si>
  <si>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</si>
  <si>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</si>
  <si>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</si>
  <si>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</si>
  <si>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</si>
  <si>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</si>
  <si>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</si>
  <si>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</si>
  <si>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</si>
  <si>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</si>
  <si>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</si>
  <si>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</si>
  <si>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</si>
  <si>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</si>
  <si>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</si>
  <si>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</si>
  <si>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</si>
  <si>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</si>
  <si>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</si>
  <si>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</si>
  <si>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</si>
  <si>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</si>
  <si>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</si>
  <si>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</si>
  <si>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</si>
  <si>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</si>
  <si>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</si>
  <si>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</si>
  <si>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</si>
  <si>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</si>
  <si>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</si>
  <si>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</si>
  <si>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</si>
  <si>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</si>
  <si>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</si>
  <si>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</si>
  <si>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</si>
  <si>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</si>
  <si>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</si>
  <si>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</si>
  <si>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</si>
  <si>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</si>
  <si>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</si>
  <si>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</si>
  <si>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</si>
  <si>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</si>
  <si>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</si>
  <si>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</si>
  <si>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</si>
  <si>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</si>
  <si>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</si>
  <si>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</si>
  <si>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</si>
  <si>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</si>
  <si>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</si>
  <si>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</si>
  <si>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</si>
  <si>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</si>
  <si>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</si>
  <si>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</si>
  <si>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</si>
  <si>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</si>
  <si>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</si>
  <si>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</si>
  <si>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</si>
  <si>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</si>
  <si>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</si>
  <si>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</si>
  <si>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</si>
  <si>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</si>
  <si>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</si>
  <si>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</si>
  <si>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</si>
  <si>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</si>
  <si>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</si>
  <si>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</si>
  <si>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</si>
  <si>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</si>
  <si>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</si>
  <si>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</si>
  <si>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</si>
  <si>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</si>
  <si>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</si>
  <si>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</si>
  <si>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</si>
  <si>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</si>
  <si>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</si>
  <si>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</si>
  <si>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</si>
  <si>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</si>
  <si>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</si>
  <si>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</si>
  <si>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</si>
  <si>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</si>
  <si>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</si>
  <si>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</si>
  <si>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</si>
  <si>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</si>
  <si>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</si>
  <si>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</si>
  <si>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</si>
  <si>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</si>
  <si>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</si>
  <si>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</si>
  <si>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</si>
  <si>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</si>
  <si>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</si>
  <si>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</si>
  <si>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</si>
  <si>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</si>
  <si>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</si>
  <si>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</si>
  <si>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</si>
  <si>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</si>
  <si>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</si>
  <si>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</si>
  <si>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</si>
  <si>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</si>
  <si>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</si>
  <si>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</si>
  <si>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</si>
  <si>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</si>
  <si>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</si>
  <si>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</si>
  <si>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</si>
  <si>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</si>
  <si>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</si>
  <si>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</si>
  <si>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</si>
  <si>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</si>
  <si>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</si>
  <si>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</si>
  <si>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</si>
  <si>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</si>
  <si>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</si>
  <si>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</si>
  <si>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</si>
  <si>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</si>
  <si>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</si>
  <si>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</si>
  <si>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</si>
  <si>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</si>
  <si>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</si>
  <si>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</si>
  <si>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</si>
  <si>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</si>
  <si>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</si>
  <si>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</si>
  <si>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</si>
  <si>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</si>
  <si>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</si>
  <si>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</si>
  <si>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</si>
  <si>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</si>
  <si>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</si>
  <si>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</si>
  <si>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</si>
  <si>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</si>
  <si>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</si>
  <si>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</si>
  <si>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</si>
  <si>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</si>
  <si>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</si>
  <si>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</si>
  <si>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</si>
  <si>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</si>
  <si>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</si>
  <si>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</si>
  <si>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</si>
  <si>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</si>
  <si>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</si>
  <si>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</si>
  <si>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</si>
  <si>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</si>
  <si>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</si>
  <si>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</si>
  <si>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</si>
  <si>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</si>
  <si>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</si>
  <si>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</si>
  <si>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</si>
  <si>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</si>
  <si>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</si>
  <si>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</si>
  <si>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</si>
  <si>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</si>
  <si>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</si>
  <si>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</si>
  <si>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</si>
  <si>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</si>
  <si>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</si>
  <si>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</si>
  <si>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</si>
  <si>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</si>
  <si>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</si>
  <si>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</si>
  <si>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</si>
  <si>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</si>
  <si>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</si>
  <si>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</si>
  <si>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</si>
  <si>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</si>
  <si>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</si>
  <si>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</si>
  <si>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</si>
  <si>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</si>
  <si>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</si>
  <si>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</si>
  <si>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</si>
  <si>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</si>
  <si>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</si>
  <si>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</si>
  <si>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</si>
  <si>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</si>
  <si>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</si>
  <si>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</si>
  <si>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</si>
  <si>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</si>
  <si>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</si>
  <si>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</si>
  <si>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</si>
  <si>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</si>
  <si>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</si>
  <si>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</si>
  <si>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</si>
  <si>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</si>
  <si>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</si>
  <si>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</si>
  <si>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</si>
  <si>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</si>
  <si>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</si>
  <si>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</si>
  <si>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</si>
  <si>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</si>
  <si>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</si>
  <si>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</si>
  <si>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</si>
  <si>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</si>
  <si>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</si>
  <si>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</si>
  <si>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</si>
  <si>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</si>
  <si>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</si>
  <si>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</si>
  <si>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</si>
  <si>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</si>
  <si>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</si>
  <si>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</si>
  <si>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</si>
  <si>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</si>
  <si>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</si>
  <si>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</si>
  <si>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</si>
  <si>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</si>
  <si>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</si>
  <si>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</si>
  <si>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</si>
  <si>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</si>
  <si>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</si>
  <si>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</si>
  <si>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</si>
  <si>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</si>
  <si>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</si>
  <si>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</si>
  <si>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</si>
  <si>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</si>
  <si>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</si>
  <si>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</si>
  <si>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</si>
  <si>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</si>
  <si>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</si>
  <si>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</si>
  <si>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</si>
  <si>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</si>
  <si>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</si>
  <si>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</si>
  <si>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</si>
  <si>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</si>
  <si>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</si>
  <si>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</si>
  <si>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</si>
  <si>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</si>
  <si>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</si>
  <si>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</si>
  <si>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</si>
  <si>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</si>
  <si>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</si>
  <si>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</si>
  <si>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</si>
  <si>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</si>
  <si>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</si>
  <si>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</si>
  <si>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</si>
  <si>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</si>
  <si>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</si>
  <si>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</si>
  <si>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</si>
  <si>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</si>
  <si>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</si>
  <si>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</si>
  <si>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</si>
  <si>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</si>
  <si>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</si>
  <si>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</si>
  <si>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</si>
  <si>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</si>
  <si>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</si>
  <si>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</si>
  <si>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</si>
  <si>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</si>
  <si>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</si>
  <si>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</si>
  <si>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</si>
  <si>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</si>
  <si>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</si>
  <si>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</si>
  <si>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</si>
  <si>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</si>
  <si>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</si>
  <si>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</si>
  <si>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</si>
  <si>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</si>
  <si>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</si>
  <si>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</si>
  <si>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</si>
  <si>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</si>
  <si>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</si>
  <si>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</si>
  <si>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</si>
  <si>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</si>
  <si>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</si>
  <si>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</si>
  <si>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</si>
  <si>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</si>
  <si>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</si>
  <si>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</si>
  <si>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</si>
  <si>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</si>
  <si>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</si>
  <si>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</si>
  <si>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</si>
  <si>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</si>
  <si>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</si>
  <si>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</si>
  <si>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</si>
  <si>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</si>
  <si>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</si>
  <si>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</si>
  <si>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</si>
  <si>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</si>
  <si>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</si>
  <si>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</si>
  <si>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</si>
  <si>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</si>
  <si>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</si>
  <si>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</si>
  <si>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</si>
  <si>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</si>
  <si>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</si>
  <si>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</si>
  <si>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</si>
  <si>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</si>
  <si>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</si>
  <si>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</si>
  <si>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</si>
  <si>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</si>
  <si>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</si>
  <si>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</si>
  <si>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</si>
  <si>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</si>
  <si>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</si>
  <si>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</si>
  <si>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</si>
  <si>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</si>
  <si>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</si>
  <si>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</si>
  <si>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</si>
  <si>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</si>
  <si>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</si>
  <si>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</si>
  <si>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</si>
  <si>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</si>
  <si>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</si>
  <si>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</si>
  <si>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</si>
  <si>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</si>
  <si>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</si>
  <si>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</si>
  <si>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</si>
  <si>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</si>
  <si>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</si>
  <si>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</si>
  <si>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</si>
  <si>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</si>
  <si>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</si>
  <si>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</si>
  <si>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</si>
  <si>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</si>
  <si>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</si>
  <si>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</si>
  <si>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</si>
  <si>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</si>
  <si>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</si>
  <si>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</si>
  <si>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</si>
  <si>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</si>
  <si>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</si>
  <si>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</si>
  <si>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</si>
  <si>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</si>
  <si>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</si>
  <si>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</si>
  <si>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</si>
  <si>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</si>
  <si>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</si>
  <si>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</si>
  <si>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</si>
  <si>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</si>
  <si>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</si>
  <si>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</si>
  <si>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</si>
  <si>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</si>
  <si>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</si>
  <si>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</si>
  <si>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</si>
  <si>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</si>
  <si>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</si>
  <si>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</si>
  <si>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</si>
  <si>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</si>
  <si>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</si>
  <si>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</si>
  <si>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</si>
  <si>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</si>
  <si>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</si>
  <si>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</si>
  <si>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</si>
  <si>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</si>
  <si>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</si>
  <si>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</si>
  <si>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</si>
  <si>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</si>
  <si>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</si>
  <si>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</si>
  <si>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</si>
  <si>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</si>
  <si>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</si>
  <si>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</si>
  <si>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</si>
  <si>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</si>
  <si>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</si>
  <si>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</si>
  <si>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</si>
  <si>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</si>
  <si>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</si>
  <si>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</si>
  <si>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</si>
  <si>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</si>
  <si>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</si>
  <si>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</si>
  <si>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</si>
  <si>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</si>
  <si>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</si>
  <si>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</si>
  <si>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</si>
  <si>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</si>
  <si>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</si>
  <si>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</si>
  <si>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</si>
  <si>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</si>
  <si>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</si>
  <si>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</si>
  <si>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</si>
  <si>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</si>
  <si>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</si>
  <si>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</si>
  <si>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</si>
  <si>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</si>
  <si>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</si>
  <si>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</si>
  <si>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</si>
  <si>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</si>
  <si>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</si>
  <si>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</si>
  <si>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</si>
  <si>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</si>
  <si>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</si>
  <si>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</si>
  <si>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</si>
  <si>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</si>
  <si>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</si>
  <si>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</si>
  <si>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</si>
  <si>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</si>
  <si>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</si>
  <si>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</si>
  <si>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</si>
  <si>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</si>
  <si>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</si>
  <si>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</si>
  <si>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</si>
  <si>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</si>
  <si>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</si>
  <si>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</si>
  <si>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</si>
  <si>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</si>
  <si>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</si>
  <si>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</si>
  <si>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</si>
  <si>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</si>
  <si>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</si>
  <si>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</si>
  <si>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</si>
  <si>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</si>
  <si>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</si>
  <si>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</si>
  <si>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</si>
  <si>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</si>
  <si>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</si>
  <si>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</si>
  <si>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</si>
  <si>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</si>
  <si>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</si>
  <si>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</si>
  <si>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</si>
  <si>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</si>
  <si>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</si>
  <si>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</si>
  <si>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</si>
  <si>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</si>
  <si>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</si>
  <si>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</si>
  <si>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</si>
  <si>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</si>
  <si>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</si>
  <si>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</si>
  <si>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</si>
  <si>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</si>
  <si>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</si>
  <si>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</si>
  <si>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</si>
  <si>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</si>
  <si>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</si>
  <si>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</si>
  <si>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</si>
  <si>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</si>
  <si>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</si>
  <si>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</si>
  <si>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</si>
  <si>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</si>
  <si>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</si>
  <si>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</si>
  <si>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</si>
  <si>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</si>
  <si>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</si>
  <si>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</si>
  <si>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</si>
  <si>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</si>
  <si>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</si>
  <si>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</si>
  <si>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</si>
  <si>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</si>
  <si>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</si>
  <si>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</si>
  <si>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</si>
  <si>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</si>
  <si>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</si>
  <si>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</si>
  <si>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</si>
  <si>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</si>
  <si>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</si>
  <si>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</si>
  <si>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</si>
  <si>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</si>
  <si>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</si>
  <si>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</si>
  <si>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</si>
  <si>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</si>
  <si>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</si>
  <si>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</si>
  <si>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</si>
  <si>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</si>
  <si>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</si>
  <si>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</si>
  <si>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</si>
  <si>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</si>
  <si>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</si>
  <si>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</si>
  <si>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</si>
  <si>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</si>
  <si>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</si>
  <si>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</si>
  <si>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</si>
  <si>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</si>
  <si>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</si>
  <si>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</si>
  <si>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</si>
  <si>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</si>
  <si>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</si>
  <si>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</si>
  <si>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</si>
  <si>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</si>
  <si>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</si>
  <si>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</si>
  <si>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</si>
  <si>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</si>
  <si>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</si>
  <si>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</si>
  <si>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</si>
  <si>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</si>
  <si>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</si>
  <si>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</si>
  <si>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</si>
  <si>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</si>
  <si>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</si>
  <si>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</si>
  <si>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</si>
  <si>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</si>
  <si>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</si>
  <si>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</si>
  <si>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</si>
  <si>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</si>
  <si>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</si>
  <si>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</si>
  <si>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</si>
  <si>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</si>
  <si>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</si>
  <si>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</si>
  <si>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</si>
  <si>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</si>
  <si>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</si>
  <si>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</si>
  <si>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</si>
  <si>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</si>
  <si>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</si>
  <si>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</si>
  <si>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</si>
  <si>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</si>
  <si>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</si>
  <si>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</si>
  <si>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</si>
  <si>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</si>
  <si>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</si>
  <si>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</si>
  <si>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</si>
  <si>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</si>
  <si>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</si>
  <si>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</si>
  <si>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</si>
  <si>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</si>
  <si>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</si>
  <si>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</si>
  <si>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</si>
  <si>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</si>
  <si>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</si>
  <si>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</si>
  <si>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</si>
  <si>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</si>
  <si>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</si>
  <si>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</si>
  <si>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</si>
  <si>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</si>
  <si>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</si>
  <si>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</si>
  <si>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</si>
  <si>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</si>
  <si>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</si>
  <si>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</si>
  <si>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</si>
  <si>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</si>
  <si>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</si>
  <si>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</si>
  <si>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</si>
  <si>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</si>
  <si>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</si>
  <si>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</si>
  <si>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</si>
  <si>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</si>
  <si>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</si>
  <si>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</si>
  <si>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</si>
  <si>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</si>
  <si>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</si>
  <si>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</si>
  <si>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</si>
  <si>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</si>
  <si>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</si>
  <si>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</si>
  <si>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</si>
  <si>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</si>
  <si>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</si>
  <si>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</si>
  <si>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</si>
  <si>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</si>
  <si>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</si>
  <si>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</si>
  <si>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</si>
  <si>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</si>
  <si>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</si>
  <si>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</si>
  <si>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</si>
  <si>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</si>
  <si>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</si>
  <si>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</si>
  <si>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</si>
  <si>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</si>
  <si>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</si>
  <si>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</si>
  <si>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</si>
  <si>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</si>
  <si>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</si>
  <si>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</si>
  <si>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</si>
  <si>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</si>
  <si>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</si>
  <si>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</si>
  <si>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</si>
  <si>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</si>
  <si>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</si>
  <si>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</si>
  <si>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</si>
  <si>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</si>
  <si>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</si>
  <si>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</si>
  <si>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</si>
  <si>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</si>
  <si>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</si>
  <si>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</si>
  <si>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</si>
  <si>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</si>
  <si>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</si>
  <si>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</si>
  <si>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</si>
  <si>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</si>
  <si>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</si>
  <si>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</si>
  <si>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</si>
  <si>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</si>
  <si>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</si>
  <si>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</si>
  <si>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</si>
  <si>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</si>
  <si>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</si>
  <si>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</si>
  <si>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</si>
  <si>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</si>
  <si>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</si>
  <si>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</si>
  <si>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</si>
  <si>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</si>
  <si>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</si>
  <si>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</si>
  <si>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</si>
  <si>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</si>
  <si>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</si>
  <si>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</si>
  <si>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</si>
  <si>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</si>
  <si>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</si>
  <si>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</si>
  <si>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</si>
  <si>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</si>
  <si>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</si>
  <si>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</si>
  <si>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</si>
  <si>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</si>
  <si>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</si>
  <si>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</si>
  <si>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</si>
  <si>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</si>
  <si>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</si>
  <si>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</si>
  <si>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</si>
  <si>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</si>
  <si>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</si>
  <si>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</si>
  <si>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</si>
  <si>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</si>
  <si>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</si>
  <si>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</si>
  <si>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</si>
  <si>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</si>
  <si>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</si>
  <si>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</si>
  <si>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</si>
  <si>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</si>
  <si>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</si>
  <si>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</si>
  <si>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</si>
  <si>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</si>
  <si>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</si>
  <si>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</si>
  <si>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</si>
  <si>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</si>
  <si>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</si>
  <si>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</si>
  <si>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</si>
  <si>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</si>
  <si>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</si>
  <si>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</si>
  <si>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</si>
  <si>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</si>
  <si>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</si>
  <si>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</si>
  <si>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</si>
  <si>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</si>
  <si>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</si>
  <si>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</si>
  <si>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</si>
  <si>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</si>
  <si>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</si>
  <si>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</si>
  <si>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</si>
  <si>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</si>
  <si>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</si>
  <si>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</si>
  <si>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</si>
  <si>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</si>
  <si>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</si>
  <si>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</si>
  <si>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</si>
  <si>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</si>
  <si>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</si>
  <si>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</si>
  <si>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</si>
  <si>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</si>
  <si>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</si>
  <si>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</si>
  <si>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</si>
  <si>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</si>
  <si>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</si>
  <si>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</si>
  <si>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</si>
  <si>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</si>
  <si>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</si>
  <si>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</si>
  <si>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</si>
  <si>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</si>
  <si>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</si>
  <si>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</si>
  <si>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</si>
  <si>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</si>
  <si>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</si>
  <si>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</si>
  <si>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</si>
  <si>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</si>
  <si>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</si>
  <si>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</si>
  <si>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</si>
  <si>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</si>
  <si>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</si>
  <si>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</si>
  <si>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</si>
  <si>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</si>
  <si>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</si>
  <si>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</si>
  <si>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</si>
  <si>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</si>
  <si>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</si>
  <si>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</si>
  <si>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</si>
  <si>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</si>
  <si>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</si>
  <si>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</si>
  <si>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</si>
  <si>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</si>
  <si>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</si>
  <si>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</si>
  <si>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</si>
  <si>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</si>
  <si>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</si>
  <si>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</si>
  <si>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</si>
  <si>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</si>
  <si>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</si>
  <si>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</si>
  <si>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</si>
  <si>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</si>
  <si>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</si>
  <si>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</si>
  <si>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</si>
  <si>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</si>
  <si>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</si>
  <si>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</si>
  <si>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</si>
  <si>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</si>
  <si>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</si>
  <si>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</si>
  <si>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</si>
  <si>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</si>
  <si>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</si>
  <si>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</si>
  <si>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</si>
  <si>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</si>
  <si>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</si>
  <si>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</si>
  <si>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</si>
  <si>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</si>
  <si>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</si>
  <si>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</si>
  <si>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</si>
  <si>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</si>
  <si>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</si>
  <si>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</si>
  <si>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</si>
  <si>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</si>
  <si>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</si>
  <si>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</si>
  <si>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</si>
  <si>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</si>
  <si>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</si>
  <si>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</si>
  <si>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</si>
  <si>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</si>
  <si>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</si>
  <si>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</si>
  <si>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</si>
  <si>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</si>
  <si>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</si>
  <si>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</si>
  <si>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</si>
  <si>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</si>
  <si>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</si>
  <si>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</si>
  <si>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</si>
  <si>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</si>
  <si>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</si>
  <si>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</si>
  <si>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</si>
  <si>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</si>
  <si>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</si>
  <si>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</si>
  <si>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</si>
  <si>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</si>
  <si>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</si>
  <si>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</si>
  <si>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</si>
  <si>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</si>
  <si>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</si>
  <si>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</si>
  <si>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</si>
  <si>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</si>
  <si>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</si>
  <si>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</si>
  <si>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</si>
  <si>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</si>
  <si>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</si>
  <si>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</si>
  <si>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</si>
  <si>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</si>
  <si>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</si>
  <si>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</si>
  <si>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</si>
  <si>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</si>
  <si>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</si>
  <si>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</si>
  <si>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</si>
  <si>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</si>
  <si>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</si>
  <si>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</si>
  <si>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</si>
  <si>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</si>
  <si>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</si>
  <si>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</si>
  <si>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</si>
  <si>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</si>
  <si>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</si>
  <si>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</si>
  <si>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</si>
  <si>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</si>
  <si>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</si>
  <si>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</si>
  <si>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</si>
  <si>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</si>
  <si>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</si>
  <si>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</si>
  <si>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</si>
  <si>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</si>
  <si>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</si>
  <si>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</si>
  <si>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</si>
  <si>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</si>
  <si>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</si>
  <si>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</si>
  <si>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</si>
  <si>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</si>
  <si>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</si>
  <si>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</si>
  <si>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</si>
  <si>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</si>
  <si>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</si>
  <si>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</si>
  <si>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</si>
  <si>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</si>
  <si>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</si>
  <si>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</si>
  <si>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</si>
  <si>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</si>
  <si>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</si>
  <si>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</si>
  <si>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</si>
  <si>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</si>
  <si>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</si>
  <si>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</si>
  <si>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</si>
  <si>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</si>
  <si>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</si>
  <si>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</si>
  <si>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</si>
  <si>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</si>
  <si>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</si>
  <si>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</si>
  <si>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</si>
  <si>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</si>
  <si>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</si>
  <si>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</si>
  <si>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</si>
  <si>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</si>
  <si>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</si>
  <si>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</si>
  <si>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</si>
  <si>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</si>
  <si>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</si>
  <si>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</si>
  <si>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</si>
  <si>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</si>
  <si>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</si>
  <si>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</si>
  <si>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</si>
  <si>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</si>
  <si>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</si>
  <si>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</si>
  <si>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</si>
  <si>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</si>
  <si>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</si>
  <si>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</si>
  <si>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</si>
  <si>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</si>
  <si>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</si>
  <si>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</si>
  <si>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</si>
  <si>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</si>
  <si>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</si>
  <si>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</si>
  <si>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</si>
  <si>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</si>
  <si>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</si>
  <si>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</si>
  <si>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</si>
  <si>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</si>
  <si>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</si>
  <si>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</si>
  <si>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</si>
  <si>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</si>
  <si>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</si>
  <si>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</si>
  <si>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</si>
  <si>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</si>
  <si>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</si>
  <si>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</si>
  <si>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</si>
  <si>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</si>
  <si>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</si>
  <si>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</si>
  <si>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</si>
  <si>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</si>
  <si>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</si>
  <si>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</si>
  <si>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</si>
  <si>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</si>
  <si>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</si>
  <si>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</si>
  <si>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</si>
  <si>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</si>
  <si>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</si>
  <si>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</si>
  <si>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</si>
  <si>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</si>
  <si>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</si>
  <si>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</si>
  <si>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</si>
  <si>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</si>
  <si>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</si>
  <si>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</si>
  <si>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</si>
  <si>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</si>
  <si>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</si>
  <si>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</si>
  <si>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</si>
  <si>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</si>
  <si>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</si>
  <si>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</si>
  <si>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</si>
  <si>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</si>
  <si>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</si>
  <si>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</si>
  <si>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</si>
  <si>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</si>
  <si>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</si>
  <si>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</si>
  <si>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</si>
  <si>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</si>
  <si>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</si>
  <si>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</si>
  <si>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</si>
  <si>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</si>
  <si>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</si>
  <si>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</si>
  <si>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</si>
  <si>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</si>
  <si>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</si>
  <si>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</si>
  <si>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</si>
  <si>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</si>
  <si>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</si>
  <si>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</si>
  <si>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</si>
  <si>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</si>
  <si>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</si>
  <si>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</si>
  <si>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</si>
  <si>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</si>
  <si>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</si>
  <si>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</si>
  <si>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</si>
  <si>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</si>
  <si>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</si>
  <si>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</si>
  <si>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</si>
  <si>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</si>
  <si>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</si>
  <si>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</si>
  <si>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</si>
  <si>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</si>
  <si>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</si>
  <si>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</si>
  <si>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</si>
  <si>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</si>
  <si>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</si>
  <si>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</si>
  <si>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</si>
  <si>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</si>
  <si>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</si>
  <si>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</si>
  <si>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</si>
  <si>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</si>
  <si>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</si>
  <si>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</si>
  <si>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</si>
  <si>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</si>
  <si>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</si>
  <si>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</si>
  <si>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</si>
  <si>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</si>
  <si>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</si>
  <si>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</si>
  <si>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</si>
  <si>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</si>
  <si>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</si>
  <si>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</si>
  <si>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</si>
  <si>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</si>
  <si>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</si>
  <si>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</si>
  <si>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</si>
  <si>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</si>
  <si>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</si>
  <si>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</si>
  <si>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</si>
  <si>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</si>
  <si>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</si>
  <si>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</si>
  <si>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</si>
  <si>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</si>
  <si>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</si>
  <si>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</si>
  <si>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</si>
  <si>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</si>
  <si>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</si>
  <si>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</si>
  <si>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</si>
  <si>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</si>
  <si>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</si>
  <si>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</si>
  <si>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</si>
  <si>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</si>
  <si>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</si>
  <si>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</si>
  <si>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</si>
  <si>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</si>
  <si>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</si>
  <si>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</si>
  <si>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</si>
  <si>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</si>
  <si>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</si>
  <si>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</si>
  <si>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</si>
  <si>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</si>
  <si>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</si>
  <si>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</si>
  <si>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</si>
  <si>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</si>
  <si>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</si>
  <si>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</si>
  <si>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</si>
  <si>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</si>
  <si>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</si>
  <si>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</si>
  <si>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</si>
  <si>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</si>
  <si>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</si>
  <si>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</si>
  <si>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</si>
  <si>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</si>
  <si>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</si>
  <si>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</si>
  <si>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</si>
  <si>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</si>
  <si>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</si>
  <si>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</si>
  <si>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</si>
  <si>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</si>
  <si>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</si>
  <si>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</si>
  <si>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</si>
  <si>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</si>
  <si>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</si>
  <si>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</si>
  <si>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</si>
  <si>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</si>
  <si>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</si>
  <si>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</si>
  <si>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</si>
  <si>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</si>
  <si>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</si>
  <si>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</si>
  <si>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</si>
  <si>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</si>
  <si>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</si>
  <si>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</si>
  <si>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</si>
  <si>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</si>
  <si>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</si>
  <si>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</si>
  <si>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</si>
  <si>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</si>
  <si>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</si>
  <si>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</si>
  <si>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</si>
  <si>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</si>
  <si>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</si>
  <si>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</si>
  <si>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</si>
  <si>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</si>
  <si>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</si>
  <si>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</si>
  <si>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</si>
  <si>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</si>
  <si>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</si>
  <si>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</si>
  <si>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</si>
  <si>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</si>
  <si>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</si>
  <si>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</si>
  <si>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</si>
  <si>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</si>
  <si>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</si>
  <si>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</si>
  <si>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</si>
  <si>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</si>
  <si>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</si>
  <si>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</si>
  <si>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</si>
  <si>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</si>
  <si>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</si>
  <si>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</si>
  <si>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</si>
  <si>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</si>
  <si>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</si>
  <si>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</si>
  <si>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</si>
  <si>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</si>
  <si>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</si>
  <si>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</si>
  <si>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</si>
  <si>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</si>
  <si>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</si>
  <si>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</si>
  <si>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</si>
  <si>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</si>
  <si>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</si>
  <si>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</si>
  <si>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</si>
  <si>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</si>
  <si>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</si>
  <si>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</si>
  <si>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</si>
  <si>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</si>
  <si>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</si>
  <si>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</si>
  <si>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</si>
  <si>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</si>
  <si>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</si>
  <si>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</si>
  <si>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</si>
  <si>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</si>
  <si>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</si>
  <si>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</si>
  <si>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</si>
  <si>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</si>
  <si>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</si>
  <si>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</si>
  <si>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</si>
  <si>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</si>
  <si>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</si>
  <si>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</si>
  <si>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</si>
  <si>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</si>
  <si>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</si>
  <si>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</si>
  <si>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</si>
  <si>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</si>
  <si>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</si>
  <si>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</si>
  <si>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</si>
  <si>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</si>
  <si>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</si>
  <si>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</si>
  <si>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</si>
  <si>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</si>
  <si>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</si>
  <si>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</si>
  <si>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</si>
  <si>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</si>
  <si>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</si>
  <si>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</si>
  <si>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</si>
  <si>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</si>
  <si>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</si>
  <si>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</si>
  <si>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</si>
  <si>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</si>
  <si>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</si>
  <si>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</si>
  <si>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</si>
  <si>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</si>
  <si>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</si>
  <si>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</si>
  <si>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</si>
  <si>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</si>
  <si>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</si>
  <si>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</si>
  <si>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</si>
  <si>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</si>
  <si>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</si>
  <si>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</si>
  <si>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</si>
  <si>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</si>
  <si>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</si>
  <si>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</si>
  <si>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</si>
  <si>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</si>
  <si>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</si>
  <si>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</si>
  <si>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</si>
  <si>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</si>
  <si>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</si>
  <si>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</si>
  <si>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</si>
  <si>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</si>
  <si>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</si>
  <si>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</si>
  <si>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</si>
  <si>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</si>
  <si>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</si>
  <si>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</si>
  <si>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</si>
  <si>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</si>
  <si>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</si>
  <si>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</si>
  <si>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</si>
  <si>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</si>
  <si>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</si>
  <si>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</si>
  <si>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</si>
  <si>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</si>
  <si>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</si>
  <si>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</si>
  <si>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</si>
  <si>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</si>
  <si>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</si>
  <si>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</si>
  <si>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</si>
  <si>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</si>
  <si>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</si>
  <si>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</si>
  <si>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</si>
  <si>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</si>
  <si>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</si>
  <si>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</si>
  <si>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</si>
  <si>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</si>
  <si>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</si>
  <si>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</si>
  <si>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</si>
  <si>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</si>
  <si>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</si>
  <si>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</si>
  <si>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</si>
  <si>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</si>
  <si>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</si>
  <si>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</si>
  <si>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</si>
  <si>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</si>
  <si>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</si>
  <si>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</si>
  <si>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</si>
  <si>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</si>
  <si>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</si>
  <si>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</si>
  <si>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</si>
  <si>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</si>
  <si>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</si>
  <si>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</si>
  <si>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</si>
  <si>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</si>
  <si>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</si>
  <si>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</si>
  <si>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</si>
  <si>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</si>
  <si>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</si>
  <si>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</si>
  <si>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</si>
  <si>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</si>
  <si>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</si>
  <si>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</si>
  <si>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</si>
  <si>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</si>
  <si>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</si>
  <si>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</si>
  <si>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</si>
  <si>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</si>
  <si>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</si>
  <si>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</si>
  <si>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</si>
  <si>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</si>
  <si>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</si>
  <si>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</si>
  <si>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</si>
  <si>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</si>
  <si>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</si>
  <si>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</si>
  <si>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</si>
  <si>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</si>
  <si>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</si>
  <si>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</si>
  <si>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</si>
  <si>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</si>
  <si>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</si>
  <si>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</si>
  <si>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</si>
  <si>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</si>
  <si>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</si>
  <si>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</si>
  <si>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</si>
  <si>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</si>
  <si>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</si>
  <si>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</si>
  <si>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</si>
  <si>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</si>
  <si>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</si>
  <si>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</si>
  <si>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</si>
  <si>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</si>
  <si>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</si>
  <si>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</si>
  <si>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</si>
  <si>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</si>
  <si>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</si>
  <si>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</si>
  <si>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</si>
  <si>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</si>
  <si>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</si>
  <si>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</si>
  <si>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</si>
  <si>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</si>
  <si>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</si>
  <si>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</si>
  <si>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</si>
  <si>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</si>
  <si>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</si>
  <si>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</si>
  <si>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</si>
  <si>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</si>
  <si>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</si>
  <si>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</si>
  <si>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</si>
  <si>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</si>
  <si>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</si>
  <si>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</si>
  <si>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</si>
  <si>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</si>
  <si>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</si>
  <si>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</si>
  <si>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</si>
  <si>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</si>
  <si>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</si>
  <si>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</si>
  <si>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</si>
  <si>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</si>
  <si>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</si>
  <si>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</si>
  <si>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</si>
  <si>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</si>
  <si>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</si>
  <si>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</si>
  <si>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</si>
  <si>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</si>
  <si>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</si>
  <si>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</si>
  <si>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</si>
  <si>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</si>
  <si>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</si>
  <si>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</si>
  <si>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</si>
  <si>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</si>
  <si>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</si>
  <si>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</si>
  <si>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</si>
  <si>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</si>
  <si>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</si>
  <si>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</si>
  <si>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</si>
  <si>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</si>
  <si>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</si>
  <si>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</si>
  <si>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</si>
  <si>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</si>
  <si>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</si>
  <si>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</si>
  <si>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</si>
  <si>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</si>
  <si>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</si>
  <si>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</si>
  <si>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</si>
  <si>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</si>
  <si>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</si>
  <si>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</si>
  <si>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</si>
  <si>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</si>
  <si>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</si>
  <si>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</si>
  <si>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</si>
  <si>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</si>
  <si>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</si>
  <si>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</si>
  <si>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</si>
  <si>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</si>
  <si>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</si>
  <si>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</si>
  <si>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</si>
  <si>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</si>
  <si>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</si>
  <si>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</si>
  <si>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</si>
  <si>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</si>
  <si>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</si>
  <si>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</si>
  <si>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</si>
  <si>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</si>
  <si>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</si>
  <si>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</si>
  <si>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</si>
  <si>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</si>
  <si>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</si>
  <si>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</si>
  <si>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</si>
  <si>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</si>
  <si>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</si>
  <si>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</si>
  <si>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</si>
  <si>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</si>
  <si>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</si>
  <si>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</si>
  <si>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</si>
  <si>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</si>
  <si>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</si>
  <si>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</si>
  <si>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</si>
  <si>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</si>
  <si>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</si>
  <si>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</si>
  <si>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</si>
  <si>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</si>
  <si>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</si>
  <si>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</si>
  <si>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</si>
  <si>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</si>
  <si>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</si>
  <si>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</si>
  <si>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</si>
  <si>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</si>
  <si>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</si>
  <si>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</si>
  <si>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</si>
  <si>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</si>
  <si>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</si>
  <si>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</si>
  <si>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</si>
  <si>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</si>
  <si>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</si>
  <si>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</si>
  <si>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</si>
  <si>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</si>
  <si>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</si>
  <si>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</si>
  <si>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</si>
  <si>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</si>
  <si>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</si>
  <si>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</si>
  <si>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</si>
  <si>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</si>
  <si>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</si>
  <si>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</si>
  <si>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</si>
  <si>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</si>
  <si>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</si>
  <si>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</si>
  <si>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</si>
  <si>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</si>
  <si>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</si>
  <si>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</si>
  <si>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</si>
  <si>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</si>
  <si>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</si>
  <si>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</si>
  <si>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</si>
  <si>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</si>
  <si>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</si>
  <si>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</si>
  <si>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</si>
  <si>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</si>
  <si>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</si>
  <si>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</si>
  <si>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</si>
  <si>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</si>
  <si>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</si>
  <si>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</si>
  <si>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</si>
  <si>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</si>
  <si>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</si>
  <si>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</si>
  <si>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</si>
  <si>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</si>
  <si>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</si>
  <si>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</si>
  <si>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</si>
  <si>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</si>
  <si>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</si>
  <si>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</si>
  <si>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</si>
  <si>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</si>
  <si>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</si>
  <si>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</si>
  <si>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</si>
  <si>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</si>
  <si>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</si>
  <si>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</si>
  <si>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</si>
  <si>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</si>
  <si>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</si>
  <si>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</si>
  <si>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</si>
  <si>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</si>
  <si>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</si>
  <si>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</si>
  <si>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</si>
  <si>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</si>
  <si>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</si>
  <si>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</si>
  <si>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</si>
  <si>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</si>
  <si>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</si>
  <si>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</si>
  <si>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</si>
  <si>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</si>
  <si>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</si>
  <si>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</si>
  <si>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</si>
  <si>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</si>
  <si>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</si>
  <si>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</si>
  <si>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</si>
  <si>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</si>
  <si>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</si>
  <si>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</si>
  <si>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</si>
  <si>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</si>
  <si>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</si>
  <si>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</si>
  <si>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</si>
  <si>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</si>
  <si>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</si>
  <si>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</si>
  <si>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</si>
  <si>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</si>
  <si>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</si>
  <si>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</si>
  <si>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</si>
  <si>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</si>
  <si>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</si>
  <si>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</si>
  <si>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</si>
  <si>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</si>
  <si>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</si>
  <si>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</si>
  <si>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</si>
  <si>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</si>
  <si>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</si>
  <si>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</si>
  <si>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</si>
  <si>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</si>
  <si>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</si>
  <si>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</si>
  <si>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</si>
  <si>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</si>
  <si>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</si>
  <si>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</si>
  <si>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</si>
  <si>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</si>
  <si>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</si>
  <si>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</si>
  <si>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</si>
  <si>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</si>
  <si>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</si>
  <si>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</si>
  <si>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</si>
  <si>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</si>
  <si>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</si>
  <si>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</si>
  <si>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</si>
  <si>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</si>
  <si>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</si>
  <si>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</si>
  <si>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</si>
  <si>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</si>
  <si>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</si>
  <si>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</si>
  <si>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</si>
  <si>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</si>
  <si>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</si>
  <si>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</si>
  <si>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</si>
  <si>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</si>
  <si>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</si>
  <si>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</si>
  <si>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</si>
  <si>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</si>
  <si>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</si>
  <si>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</si>
  <si>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</si>
  <si>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</si>
  <si>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</si>
  <si>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</si>
  <si>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</si>
  <si>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</si>
  <si>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</si>
  <si>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</si>
  <si>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</si>
  <si>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</si>
  <si>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</si>
  <si>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</si>
  <si>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</si>
  <si>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</si>
  <si>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</si>
  <si>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</si>
  <si>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</si>
  <si>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</si>
  <si>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</si>
  <si>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</si>
  <si>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</si>
  <si>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</si>
  <si>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</si>
  <si>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</si>
  <si>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</si>
  <si>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</si>
  <si>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</si>
  <si>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</si>
  <si>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</si>
  <si>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</si>
  <si>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</si>
  <si>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</si>
  <si>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</si>
  <si>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</si>
  <si>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</si>
  <si>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</si>
  <si>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</si>
  <si>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</si>
  <si>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</si>
  <si>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</si>
  <si>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</si>
  <si>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</si>
  <si>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</si>
  <si>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</si>
  <si>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</si>
  <si>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</si>
  <si>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</si>
  <si>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</si>
  <si>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</si>
  <si>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</si>
  <si>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</si>
  <si>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</si>
  <si>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</si>
  <si>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</si>
  <si>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</si>
  <si>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</si>
  <si>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</si>
  <si>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</si>
  <si>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</si>
  <si>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</si>
  <si>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</si>
  <si>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</si>
  <si>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</si>
  <si>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</si>
  <si>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</si>
  <si>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</si>
  <si>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</si>
  <si>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</si>
  <si>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</si>
  <si>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</si>
  <si>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</si>
  <si>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</si>
  <si>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</si>
  <si>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</si>
  <si>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</si>
  <si>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</si>
  <si>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</si>
  <si>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</si>
  <si>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</si>
  <si>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</si>
  <si>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</si>
  <si>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</si>
  <si>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</si>
  <si>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</si>
  <si>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</si>
  <si>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</si>
  <si>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</si>
  <si>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</si>
  <si>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</si>
  <si>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</si>
  <si>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</si>
  <si>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</si>
  <si>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</si>
  <si>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</si>
  <si>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</si>
  <si>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</si>
  <si>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</si>
  <si>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</si>
  <si>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</si>
  <si>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</si>
  <si>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</si>
  <si>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</si>
  <si>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</si>
  <si>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</si>
  <si>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</si>
  <si>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</si>
  <si>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</si>
  <si>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</si>
  <si>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</si>
  <si>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</si>
  <si>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</si>
  <si>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</si>
  <si>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</si>
  <si>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</si>
  <si>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</si>
  <si>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</si>
  <si>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</si>
  <si>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</si>
  <si>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</si>
  <si>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</si>
  <si>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</si>
  <si>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</si>
  <si>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</si>
  <si>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</si>
  <si>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</si>
  <si>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</si>
  <si>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</si>
  <si>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</si>
  <si>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</si>
  <si>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</si>
  <si>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</si>
  <si>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</si>
  <si>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</si>
  <si>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</si>
  <si>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</si>
  <si>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</si>
  <si>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</si>
  <si>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</si>
  <si>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</si>
  <si>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</si>
  <si>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</si>
  <si>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</si>
  <si>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</si>
  <si>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</si>
  <si>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</si>
  <si>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</si>
  <si>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</si>
  <si>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</si>
  <si>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</si>
  <si>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</si>
  <si>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</si>
  <si>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</si>
  <si>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</si>
  <si>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</si>
  <si>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</si>
  <si>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</si>
  <si>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</si>
  <si>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</si>
  <si>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</si>
  <si>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</si>
  <si>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</si>
  <si>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</si>
  <si>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</si>
  <si>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</si>
  <si>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</si>
  <si>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</si>
  <si>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</si>
  <si>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</si>
  <si>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</si>
  <si>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</si>
  <si>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</si>
  <si>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</si>
  <si>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</si>
  <si>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</si>
  <si>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</si>
  <si>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</si>
  <si>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</si>
  <si>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</si>
  <si>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</si>
  <si>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</si>
  <si>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</si>
  <si>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</si>
  <si>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</si>
  <si>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</si>
  <si>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</si>
  <si>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</si>
  <si>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</si>
  <si>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</si>
  <si>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</si>
  <si>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</si>
  <si>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</si>
  <si>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</si>
  <si>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</si>
  <si>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</si>
  <si>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</si>
  <si>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</si>
  <si>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</si>
  <si>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</si>
  <si>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</si>
  <si>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</si>
  <si>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</si>
  <si>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</si>
  <si>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</si>
  <si>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</si>
  <si>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</si>
  <si>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</si>
  <si>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</si>
  <si>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</si>
  <si>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</si>
  <si>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</si>
  <si>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</si>
  <si>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</si>
  <si>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</si>
  <si>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</si>
  <si>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</si>
  <si>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</si>
  <si>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</si>
  <si>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</si>
  <si>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</si>
  <si>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</si>
  <si>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</si>
  <si>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</si>
  <si>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</si>
  <si>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</si>
  <si>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</si>
  <si>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</si>
  <si>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</si>
  <si>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</si>
  <si>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</si>
  <si>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</si>
  <si>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</si>
  <si>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</si>
  <si>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</si>
  <si>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</si>
  <si>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</si>
  <si>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</si>
  <si>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</si>
  <si>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</si>
  <si>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</si>
  <si>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</si>
  <si>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</si>
  <si>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</si>
  <si>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</si>
  <si>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</si>
  <si>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</si>
  <si>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</si>
  <si>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</si>
  <si>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</si>
  <si>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</si>
  <si>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</si>
  <si>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</si>
  <si>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</si>
  <si>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</si>
  <si>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</si>
  <si>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</si>
  <si>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</si>
  <si>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</si>
  <si>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</si>
  <si>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</si>
  <si>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</si>
  <si>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</si>
  <si>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</si>
  <si>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</si>
  <si>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</si>
  <si>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</si>
  <si>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</si>
  <si>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</si>
  <si>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</si>
  <si>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</si>
  <si>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</si>
  <si>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</si>
  <si>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</si>
  <si>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</si>
  <si>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</si>
  <si>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</si>
  <si>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</si>
  <si>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</si>
  <si>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</si>
  <si>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</si>
  <si>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</si>
  <si>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</si>
  <si>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</si>
  <si>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</si>
  <si>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</si>
  <si>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</si>
  <si>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</si>
  <si>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</si>
  <si>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</si>
  <si>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</si>
  <si>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</si>
  <si>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</si>
  <si>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</si>
  <si>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</si>
  <si>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</si>
  <si>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</si>
  <si>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</si>
  <si>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</si>
  <si>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</si>
  <si>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</si>
  <si>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</si>
  <si>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</si>
  <si>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</si>
  <si>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</si>
  <si>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</si>
  <si>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</si>
  <si>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</si>
  <si>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</si>
  <si>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</si>
  <si>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</si>
  <si>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</si>
  <si>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</si>
  <si>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</si>
  <si>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</si>
  <si>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</si>
  <si>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</si>
  <si>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</si>
  <si>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</si>
  <si>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</si>
  <si>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</si>
  <si>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</si>
  <si>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</si>
  <si>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</si>
  <si>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</si>
  <si>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</si>
  <si>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</si>
  <si>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</si>
  <si>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</si>
  <si>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</si>
  <si>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</si>
  <si>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</si>
  <si>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</si>
  <si>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</si>
  <si>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</si>
  <si>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</si>
  <si>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</si>
  <si>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</si>
  <si>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</si>
  <si>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</si>
  <si>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</si>
  <si>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</si>
  <si>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</si>
  <si>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</si>
  <si>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</si>
  <si>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</si>
  <si>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</si>
  <si>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</si>
  <si>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</si>
  <si>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</si>
  <si>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</si>
  <si>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</si>
  <si>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</si>
  <si>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</si>
  <si>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</si>
  <si>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</si>
  <si>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</si>
  <si>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</si>
  <si>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</si>
  <si>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</si>
  <si>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</si>
  <si>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</si>
  <si>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</si>
  <si>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</si>
  <si>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</si>
  <si>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</si>
  <si>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</si>
  <si>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</si>
  <si>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</si>
  <si>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</si>
  <si>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</si>
  <si>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</si>
  <si>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</si>
  <si>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</si>
  <si>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</si>
  <si>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</si>
  <si>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</si>
  <si>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</si>
  <si>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</si>
  <si>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</si>
  <si>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</si>
  <si>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</si>
  <si>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</si>
  <si>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</si>
  <si>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</si>
  <si>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</si>
  <si>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</si>
  <si>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</si>
  <si>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</si>
  <si>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</si>
  <si>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</si>
  <si>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</si>
  <si>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</si>
  <si>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</si>
  <si>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</si>
  <si>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</si>
  <si>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</si>
  <si>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</si>
  <si>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</si>
  <si>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</si>
  <si>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</si>
  <si>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</si>
  <si>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</si>
  <si>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</si>
  <si>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</si>
  <si>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</si>
  <si>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</si>
  <si>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</si>
  <si>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</si>
  <si>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</si>
  <si>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</si>
  <si>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</si>
  <si>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</si>
  <si>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</si>
  <si>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</si>
  <si>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</si>
  <si>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</si>
  <si>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</si>
  <si>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</si>
  <si>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</si>
  <si>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</si>
  <si>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</si>
  <si>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</si>
  <si>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</si>
  <si>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</si>
  <si>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</si>
  <si>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</si>
  <si>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</si>
  <si>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</si>
  <si>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</si>
  <si>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</si>
  <si>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</si>
  <si>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</si>
  <si>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</si>
  <si>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</si>
  <si>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</si>
  <si>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</si>
  <si>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</si>
  <si>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</si>
  <si>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</si>
  <si>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</si>
  <si>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</si>
  <si>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</si>
  <si>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</si>
  <si>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</si>
  <si>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</si>
  <si>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</si>
  <si>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</si>
  <si>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</si>
  <si>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</si>
  <si>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</si>
  <si>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</si>
  <si>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</si>
  <si>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</si>
  <si>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</si>
  <si>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</si>
  <si>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</si>
  <si>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</si>
  <si>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</si>
  <si>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</si>
  <si>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</si>
  <si>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</si>
  <si>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</si>
  <si>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</si>
  <si>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</si>
  <si>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</si>
  <si>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</si>
  <si>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</si>
  <si>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</si>
  <si>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</si>
  <si>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</si>
  <si>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</si>
  <si>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</si>
  <si>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</si>
  <si>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</si>
  <si>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</si>
  <si>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</si>
  <si>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</si>
  <si>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</si>
  <si>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</si>
  <si>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</si>
  <si>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</si>
  <si>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</si>
  <si>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</si>
  <si>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</si>
  <si>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</si>
  <si>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</si>
  <si>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</si>
  <si>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</si>
  <si>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</si>
  <si>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</si>
  <si>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</si>
  <si>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</si>
  <si>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</si>
  <si>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</si>
  <si>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</si>
  <si>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</si>
  <si>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</si>
  <si>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</si>
  <si>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</si>
  <si>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</si>
  <si>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</si>
  <si>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</si>
  <si>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</si>
  <si>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</si>
  <si>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</si>
  <si>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</si>
  <si>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</si>
  <si>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</si>
  <si>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</si>
  <si>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</si>
  <si>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</si>
  <si>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</si>
  <si>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</si>
  <si>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</si>
  <si>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</si>
  <si>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</si>
  <si>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</si>
  <si>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</si>
  <si>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</si>
  <si>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</si>
  <si>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</si>
  <si>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</si>
  <si>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</si>
  <si>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</si>
  <si>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</si>
  <si>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</si>
  <si>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</si>
  <si>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</si>
  <si>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</si>
  <si>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</si>
  <si>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</si>
  <si>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</si>
  <si>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</si>
  <si>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</si>
  <si>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</si>
  <si>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</si>
  <si>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</si>
  <si>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</si>
  <si>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</si>
  <si>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</si>
  <si>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</si>
  <si>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</si>
  <si>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</si>
  <si>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</si>
  <si>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</si>
  <si>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</si>
  <si>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</si>
  <si>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</si>
  <si>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</si>
  <si>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</si>
  <si>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</si>
  <si>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</si>
  <si>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</si>
  <si>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</si>
  <si>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</si>
  <si>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</si>
  <si>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</si>
  <si>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</si>
  <si>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</si>
  <si>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</si>
  <si>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</si>
  <si>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</si>
  <si>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</si>
  <si>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</si>
  <si>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</si>
  <si>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</si>
  <si>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</si>
  <si>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</si>
  <si>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</si>
  <si>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</si>
  <si>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</si>
  <si>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</si>
  <si>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</si>
  <si>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</si>
  <si>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</si>
  <si>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</si>
  <si>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</si>
  <si>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</si>
  <si>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</si>
  <si>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</si>
  <si>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</si>
  <si>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</si>
  <si>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</si>
  <si>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</si>
  <si>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</si>
  <si>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</si>
  <si>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</si>
  <si>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</si>
  <si>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</si>
  <si>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</si>
  <si>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</si>
  <si>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</si>
  <si>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</si>
  <si>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</si>
  <si>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</si>
  <si>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</si>
  <si>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</si>
  <si>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</si>
  <si>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</si>
  <si>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</si>
  <si>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</si>
  <si>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</si>
  <si>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</si>
  <si>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</si>
  <si>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</si>
  <si>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</si>
  <si>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</si>
  <si>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</si>
  <si>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</si>
  <si>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</si>
  <si>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</si>
  <si>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</si>
  <si>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</si>
  <si>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</si>
  <si>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</si>
  <si>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</si>
  <si>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</si>
  <si>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</si>
  <si>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</si>
  <si>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</si>
  <si>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</si>
  <si>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</si>
  <si>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</si>
  <si>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</si>
  <si>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</si>
  <si>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</si>
  <si>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</si>
  <si>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</si>
  <si>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</si>
  <si>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</si>
  <si>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</si>
  <si>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</si>
  <si>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</si>
  <si>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</si>
  <si>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</si>
  <si>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</si>
  <si>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</si>
  <si>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</si>
  <si>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</si>
  <si>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</si>
  <si>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</si>
  <si>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</si>
  <si>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</si>
  <si>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</si>
  <si>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</si>
  <si>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</si>
  <si>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</si>
  <si>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</si>
  <si>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</si>
  <si>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</si>
  <si>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</si>
  <si>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</si>
  <si>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</si>
  <si>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</si>
  <si>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</si>
  <si>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</si>
  <si>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</si>
  <si>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</si>
  <si>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</si>
  <si>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</si>
  <si>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</si>
  <si>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</si>
  <si>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</si>
  <si>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</si>
  <si>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</si>
  <si>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</si>
  <si>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</si>
  <si>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</si>
  <si>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</si>
  <si>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</si>
  <si>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</si>
  <si>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</si>
  <si>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</si>
  <si>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</si>
  <si>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</si>
  <si>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</si>
  <si>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</si>
  <si>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</si>
  <si>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</si>
  <si>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</si>
  <si>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</si>
  <si>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</si>
  <si>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</si>
  <si>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</si>
  <si>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</si>
  <si>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</si>
  <si>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</si>
  <si>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</si>
  <si>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</si>
  <si>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</si>
  <si>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</si>
  <si>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</si>
  <si>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</si>
  <si>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</si>
  <si>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</si>
  <si>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</si>
  <si>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</si>
  <si>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</si>
  <si>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</si>
  <si>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</si>
  <si>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</si>
  <si>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</si>
  <si>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</si>
  <si>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</si>
  <si>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</si>
  <si>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</si>
  <si>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</si>
  <si>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</si>
  <si>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</si>
  <si>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</si>
  <si>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</si>
  <si>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</si>
  <si>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</si>
  <si>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</si>
  <si>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</si>
  <si>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</si>
  <si>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</si>
  <si>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</si>
  <si>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</si>
  <si>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</si>
  <si>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</si>
  <si>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</si>
  <si>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</si>
  <si>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</si>
  <si>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</si>
  <si>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</si>
  <si>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</si>
  <si>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</si>
  <si>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</si>
  <si>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</si>
  <si>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</si>
  <si>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</si>
  <si>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</si>
  <si>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</si>
  <si>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</si>
  <si>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</si>
  <si>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</si>
  <si>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</si>
  <si>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</si>
  <si>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</si>
  <si>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</si>
  <si>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</si>
  <si>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</si>
  <si>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</si>
  <si>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</si>
  <si>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</si>
  <si>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</si>
  <si>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</si>
  <si>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</si>
  <si>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</si>
  <si>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</si>
  <si>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</si>
  <si>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</si>
  <si>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</si>
  <si>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</si>
  <si>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</si>
  <si>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</si>
  <si>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</si>
  <si>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</si>
  <si>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</si>
  <si>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</si>
  <si>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</si>
  <si>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</si>
  <si>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</si>
  <si>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</si>
  <si>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</si>
  <si>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</si>
  <si>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</si>
  <si>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</si>
  <si>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</si>
  <si>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</si>
  <si>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</si>
  <si>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</si>
  <si>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</si>
  <si>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</si>
  <si>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</si>
  <si>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</si>
  <si>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</si>
  <si>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</si>
  <si>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</si>
  <si>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</si>
  <si>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</si>
  <si>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</si>
  <si>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</si>
  <si>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</si>
  <si>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</si>
  <si>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</si>
  <si>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</si>
  <si>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</si>
  <si>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</si>
  <si>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</si>
  <si>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</si>
  <si>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</si>
  <si>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</si>
  <si>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</si>
  <si>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</si>
  <si>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</si>
  <si>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</si>
  <si>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</si>
  <si>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</si>
  <si>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</si>
  <si>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</si>
  <si>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</si>
  <si>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</si>
  <si>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</si>
  <si>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</si>
  <si>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</si>
  <si>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</si>
  <si>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</si>
  <si>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</si>
  <si>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</si>
  <si>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</si>
  <si>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</si>
  <si>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</si>
  <si>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</si>
  <si>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</si>
  <si>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</si>
  <si>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</si>
  <si>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</si>
  <si>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</si>
  <si>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</si>
  <si>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</si>
  <si>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</si>
  <si>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</si>
  <si>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</si>
  <si>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</si>
  <si>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</si>
  <si>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</si>
  <si>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</si>
  <si>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</si>
  <si>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</si>
  <si>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</si>
  <si>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</si>
  <si>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</si>
  <si>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</si>
  <si>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</si>
  <si>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</si>
  <si>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</si>
  <si>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</si>
  <si>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</si>
  <si>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</si>
  <si>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</si>
  <si>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</si>
  <si>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</si>
  <si>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</si>
  <si>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</si>
  <si>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</si>
  <si>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</si>
  <si>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</si>
  <si>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</si>
  <si>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</si>
  <si>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</si>
  <si>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</si>
  <si>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</si>
  <si>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</si>
  <si>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</si>
  <si>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</si>
  <si>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</si>
  <si>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</si>
  <si>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</si>
  <si>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</si>
  <si>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</si>
  <si>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</si>
  <si>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</si>
  <si>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</si>
  <si>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</si>
  <si>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</si>
  <si>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</si>
  <si>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</si>
  <si>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</si>
  <si>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</si>
  <si>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</si>
  <si>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</si>
  <si>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</si>
  <si>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</si>
  <si>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</si>
  <si>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</si>
  <si>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</si>
  <si>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</si>
  <si>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</si>
  <si>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</si>
  <si>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</si>
  <si>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</si>
  <si>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</si>
  <si>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</si>
  <si>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</si>
  <si>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</si>
  <si>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</si>
  <si>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</si>
  <si>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</si>
  <si>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</si>
  <si>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</si>
  <si>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</si>
  <si>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</si>
  <si>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</si>
  <si>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</si>
  <si>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</si>
  <si>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</si>
  <si>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</si>
  <si>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</si>
  <si>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</si>
  <si>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</si>
  <si>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</si>
  <si>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</si>
  <si>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</si>
  <si>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</si>
  <si>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</si>
  <si>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</si>
  <si>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</si>
  <si>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</si>
  <si>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</si>
  <si>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</si>
  <si>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</si>
  <si>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</si>
  <si>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</si>
  <si>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</si>
  <si>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</si>
  <si>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</si>
  <si>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</si>
  <si>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</si>
  <si>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</si>
  <si>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</si>
  <si>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</si>
  <si>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</si>
  <si>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</si>
  <si>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</si>
  <si>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</si>
  <si>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</si>
  <si>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</si>
  <si>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</si>
  <si>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</si>
  <si>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</si>
  <si>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</si>
  <si>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</si>
  <si>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</si>
  <si>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</si>
  <si>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</si>
  <si>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</si>
  <si>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</si>
  <si>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</si>
  <si>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</si>
  <si>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</si>
  <si>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</si>
  <si>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</si>
  <si>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</si>
  <si>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</si>
  <si>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</si>
  <si>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</si>
  <si>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</si>
  <si>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</si>
  <si>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</si>
  <si>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</si>
  <si>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</si>
  <si>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</si>
  <si>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</si>
  <si>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</si>
  <si>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</si>
  <si>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</si>
  <si>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</si>
  <si>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</si>
  <si>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</si>
  <si>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</si>
  <si>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</si>
  <si>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</si>
  <si>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</si>
  <si>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PCM-20251006-00001842</t>
  </si>
  <si>
    <t xml:space="preserve">ETA 40 min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</si>
  <si>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</si>
  <si>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</si>
  <si>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</si>
  <si>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</si>
  <si>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</si>
  <si>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</si>
  <si>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PCM-20251006-00001959 </t>
  </si>
  <si>
    <t>70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</si>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</sst>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9" totalsRowShown="0" headerRowDxfId="174" dataDxfId="173" headerRowBorderDxfId="171" tableBorderDxfId="172" totalsRowBorderDxfId="170">
  <autoFilter ref="A1:L9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3">
    <sortCondition ref="H1:H1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8" totalsRowShown="0" headerRowDxfId="157" dataDxfId="156" headerRowBorderDxfId="154" tableBorderDxfId="155" totalsRowBorderDxfId="153">
  <autoFilter ref="A1:CJ2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6" totalsRowShown="0" headerRowDxfId="15" dataDxfId="14" headerRowBorderDxfId="12" tableBorderDxfId="13">
  <autoFilter ref="A1:L2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9"/>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273.88667280092341</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45936.83509872685</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45936.83509872685</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45936.83509872685</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45936.83509872685</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45936.83509872685</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45936.83509872685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45936.83509872685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45936.83509872685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45936.83509872685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45936.83509872685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45936.83509872685</v>
      </c>
      <c r="H13" s="68"/>
      <c r="I13" s="73" t="str">
        <f>IFERROR(VLOOKUP(D13,DB!A:F,6,0),"")</f>
        <v/>
      </c>
      <c r="J13" s="73" t="str">
        <f>IFERROR(VLOOKUP(D13,DB!A:G,7,0),"")</f>
        <v/>
      </c>
      <c r="K13" s="69"/>
      <c r="L13" s="70" t="str">
        <f>IFERROR(VLOOKUP(D13,DB!A:I,9,0),"")</f>
        <v/>
      </c>
    </row>
    <row r="14" spans="1:12" ht="15" customHeight="1">
      <c r="A14" s="156"/>
      <c r="B14" s="157" t="str">
        <f>IFERROR(VLOOKUP(D14,DB!A:K,11,0),"")</f>
        <v/>
      </c>
      <c r="C14" s="157"/>
      <c r="D14" s="157"/>
      <c r="E14" s="158"/>
      <c r="F14" s="159"/>
      <c r="G14" s="160">
        <f ca="1">IFERROR(NOW()-F14,"")</f>
        <v>45936.835098495372</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45936.835098495372</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45936.835098495372</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45936.835098495372</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45936.835098495372</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45936.835098495372</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45936.835098495372</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45936.835098495372</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45936.835098495372</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45936.835098495372</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45936.835098495372</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45936.835098495372</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45936.835098495372</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45936.835098495372</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45936.835098495372</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45936.835098495372</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45936.835098495372</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45936.835098495372</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45936.835098495372</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45936.835098495372</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45936.835098495372</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45936.835098495372</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45936.835098495372</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45936.835098495372</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45936.835098495372</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45936.835098495372</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45936.835098495372</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45936.835098495372</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45936.835098495372</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45936.835098495372</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45936.835098495372</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45936.835098495372</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45936.835098495372</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45936.835098495372</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45936.835098495372</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45936.835098495372</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45936.835098495372</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45936.835098495372</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45936.835098495372</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45936.835098495372</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45936.835098495372</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45936.835098495372</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45936.835098495372</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45936.835098495372</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45936.835098495372</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45936.835098495372</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45936.835098495372</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45936.835098495372</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45936.835098495372</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45936.835098495372</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45936.835098495372</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45936.835098495372</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45936.835098495372</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45936.835098495372</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45936.835098495372</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45936.835098495372</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45936.835098495372</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45936.835098495372</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45936.835098495372</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45936.835098495372</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45936.835098495372</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45936.835098495372</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45936.835098495372</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45936.835098495372</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45936.835098495372</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45936.835098495372</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45936.835098495372</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45936.835098495372</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45936.835098495372</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45936.835098495372</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45936.835098495372</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45936.835098495372</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45936.835098495372</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45936.835098495372</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45936.835098495372</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45936.835098495372</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45936.835098495372</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45936.835098495372</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45936.835098495372</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45936.835098495372</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45936.835098495372</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45936.835098495372</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45936.835098495372</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45936.835098495372</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45936.835098495372</v>
      </c>
      <c r="H98" s="159"/>
      <c r="I98" s="157" t="str">
        <f>IFERROR(VLOOKUP(D98,DB!A:F,6,0),"")</f>
        <v/>
      </c>
      <c r="J98" s="73" t="str">
        <f>IFERROR(VLOOKUP(D98,DB!A:G,7,0),"")</f>
        <v/>
      </c>
      <c r="K98" s="161"/>
      <c r="L98" s="162" t="str">
        <f>IFERROR(VLOOKUP(D98,DB!A:I,9,0),"")</f>
        <v/>
      </c>
    </row>
    <row r="99" spans="1:12" ht="15" customHeight="1">
      <c r="A99" s="156"/>
      <c r="B99" s="157" t="str">
        <f>IFERROR(VLOOKUP(D99,DB!A:K,11,0),"")</f>
        <v/>
      </c>
      <c r="C99" s="157"/>
      <c r="D99" s="157"/>
      <c r="E99" s="158"/>
      <c r="F99" s="159"/>
      <c r="G99" s="160">
        <f ca="1">IFERROR(NOW()-F99,"")</f>
        <v>45936.835098495372</v>
      </c>
      <c r="H99" s="159"/>
      <c r="I99" s="157" t="str">
        <f>IFERROR(VLOOKUP(D99,DB!A:F,6,0),"")</f>
        <v/>
      </c>
      <c r="J99" s="73" t="str">
        <f>IFERROR(VLOOKUP(D99,DB!A:G,7,0),"")</f>
        <v/>
      </c>
      <c r="K99" s="161"/>
      <c r="L99" s="162" t="str">
        <f>IFERROR(VLOOKUP(D99,DB!A:I,9,0),"")</f>
        <v/>
      </c>
    </row>
  </sheetData>
  <customSheetViews>
    <customSheetView guid="{F6042A99-DD27-4453-835D-0834D95730CC}" filter="1" showAutoFilter="1">
      <pageMargins left="0" right="0" top="0" bottom="0" header="0" footer="0"/>
      <autoFilter ref="B1:M1" xr:uid="{AFE4CDA0-5666-455B-9C53-459FF54A758E}"/>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8"/>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130.10801539351814</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111.83526076388807</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0.12105914352287073</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26917</v>
      </c>
      <c r="E6" s="131" t="s">
        <v>38964</v>
      </c>
      <c r="F6" s="132">
        <v>45936.736759259256</v>
      </c>
      <c r="G6" s="133">
        <f ca="1">IFERROR(NOW()-F6,"-")</f>
        <v>9.833923611586215E-2</v>
      </c>
      <c r="H6" s="132">
        <v>45936.726342592592</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45936.835098495372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45936.835098495372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45936.835098495372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45936.835098495372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45936.835098495372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45936.835098495372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45936.835098495372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45936.835098495372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45936.835098495372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45936.835098495372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45936.835098495372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45936.835098495372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45936.835098495372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45936.835098495372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45936.835098495372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45936.835098495372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45936.835098495372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45936.835098495372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45936.835098495372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45936.835098495372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45936.835098495372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45936.835098495372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45936.835098495372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45936.835098495372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45936.835098495372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45936.835098495372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45936.835098495372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45936.835098495372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45936.835098495372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45936.835098495372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45936.835098495372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45936.835098495372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45936.835098495372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45936.835098495372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45936.835098495372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45936.835098495372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45936.835098495372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45936.835098495372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45936.835098495372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45936.835098495372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45936.835098495372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45936.835098495372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45936.835098495372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45936.835098495372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45936.835098495372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45936.835098495372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45936.835098495372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45936.835098495372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45936.835098495372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45936.835098495372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45936.835098495372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45936.835098495372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45936.835098495372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45936.835098495372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45936.835098495372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45936.835098495372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45936.835098495372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45936.835098495372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45936.835098495372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45936.835098495372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45936.835098495372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45936.835098495372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45936.835098495372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45936.835098495372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45936.835098495372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45936.835098495372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45936.835098495372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45936.83509872685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45936.83509872685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45936.83509872685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45936.83509872685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45936.83509872685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45936.83509872685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45936.83509872685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45936.83509872685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45936.83509872685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45936.83509872685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45936.83509872685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45936.83509872685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45936.83509872685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45936.83509872685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45936.83509872685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45936.83509872685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45936.83509872685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45936.83509872685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45936.83509872685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45936.83509872685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45936.83509872685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45936.83509872685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45936.83509872685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45936.83509872685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45936.83509872685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45936.83509872685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45936.83509872685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45936.83509872685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45936.83509872685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45936.83509872685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45936.83509872685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45936.83509872685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45936.83509872685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45936.83509872685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45936.83509872685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45936.83509872685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45936.83509872685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45936.83509872685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45936.83509872685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45936.83509872685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45936.83509872685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45936.83509872685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45936.83509872685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45936.83509872685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45936.83509872685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45936.83509872685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45936.83509872685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45936.83509872685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45936.83509872685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45936.83509872685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45936.83509872685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45936.83509872685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45936.83509872685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45936.83509872685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45936.83509872685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45936.83509872685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45936.83509872685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45936.83509872685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45936.83509872685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45936.83509872685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45936.83509872685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45936.83509872685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45936.83509872685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45936.83509872685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45936.83509872685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45936.83509872685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45936.83509872685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45936.83509872685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45936.83509872685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45936.83509872685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45936.83509872685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45936.83509872685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45936.83509872685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45936.83509872685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45936.83509872685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45936.83509872685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45936.83509872685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45936.83509872685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45936.83509872685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45936.83509872685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45936.83509872685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45936.83509872685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45936.83509872685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45936.83509872685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45936.83509872685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45936.83509872685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45936.83509872685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45936.83509872685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45936.83509872685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45936.83509872685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45936.83509872685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45936.83509872685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45936.83509872685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45936.83509872685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45936.83509872685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45936.83509872685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45936.83509872685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45936.83509872685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45936.83509872685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45936.83509872685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45936.83509872685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45936.83509872685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45936.83509872685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45936.83509872685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45936.83509872685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45936.83509872685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45936.83509872685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45936.83509872685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45936.83509872685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45936.83509872685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45936.83509872685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45936.83509872685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45936.83509872685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45936.83509872685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45936.83509872685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45936.83509872685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45936.83509872685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45936.83509872685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45936.83509872685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45936.83509872685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45936.83509872685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45936.83509872685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45936.83509872685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45936.83509872685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45936.83509872685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45936.83509872685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45936.83509872685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45936.83509872685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45936.83509872685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45936.83509872685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45936.83509872685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45936.83509872685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45936.83509872685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45936.83509872685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45936.83509872685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45936.83509872685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45936.83509872685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45936.83509872685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45936.83509872685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45936.83509872685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45936.83509872685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45936.83509872685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45936.83509872685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45936.83509872685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45936.83509872685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45936.83509872685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45936.83509872685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45936.83509872685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45936.83509872685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45936.83509872685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45936.83509872685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45936.83509872685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45936.83509872685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45936.83509872685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45936.83509872685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45936.83509872685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45936.83509872685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45936.83509872685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45936.83509872685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45936.83509872685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45936.83509872685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45936.83509872685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45936.83509872685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45936.83509872685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45936.83509872685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45936.83509872685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45936.83509872685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45936.83509872685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45936.83509872685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45936.83509872685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45936.83509872685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45936.83509872685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45936.83509872685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45936.83509872685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45936.83509872685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45936.83509872685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45936.83509872685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45936.83509872685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45936.83509872685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45936.83509872685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45936.83509872685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45936.83509872685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45936.83509872685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45936.83509872685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45936.83509872685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sheetData>
  <dataValidations count="2">
    <dataValidation allowBlank="1" showInputMessage="1" showErrorMessage="1" sqref="E1" xr:uid="{4D935161-CDD3-4592-B877-3FB59C99E142}"/>
    <dataValidation type="list" allowBlank="1" showInputMessage="1" showErrorMessage="1" sqref="E3:E2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45936.83509872685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45936.83509872685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45936.83509872685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45936.83509872685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45936.83509872685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45936.83509872685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45936.83509872685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45936.83509872685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45936.83509872685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45936.83509872685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45936.83509872685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45936.83509872685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45936.83509872685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45936.83509872685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45936.83509872685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45936.83509872685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45936.83509872685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45936.83509872685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45936.83509872685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45936.83509872685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45936.83509872685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45936.83509872685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45936.83509872685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45936.83509872685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45936.83509872685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45936.83509872685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45936.83509872685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45936.83509872685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45936.83509872685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45936.83509872685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45936.83509872685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45936.83509872685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45936.83509872685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45936.83509872685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45936.83509872685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45936.83509872685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45936.83509872685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45936.83509872685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45936.83509872685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45936.83509872685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45936.83509872685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45936.83509872685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45936.83509872685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45936.83509872685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45936.83509872685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45936.83509872685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45936.83509872685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45936.83509872685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45936.83509872685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45936.83509872685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45936.83509872685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45936.83509872685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45936.83509872685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45936.83509872685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45936.83509872685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45936.83509872685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45936.83509872685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45936.83509872685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45936.83509872685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45936.83509872685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45936.83509872685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45936.83509872685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45936.83509872685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45936.83509872685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45936.83509872685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45936.83509872685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45936.83509872685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45936.83509872685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45936.83509872685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45936.83509872685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45936.83509872685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45936.83509872685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45936.83509872685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45936.83509872685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45936.83509872685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45936.83509872685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45936.83509872685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45936.83509872685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45936.83509872685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45936.83509872685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45936.83509872685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45936.83509872685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45936.83509872685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45936.83509872685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45936.83509872685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45936.83509872685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45936.83509872685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45936.83509872685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45936.83509872685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45936.83509872685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45936.83509872685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45936.83509872685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45936.83509872685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45936.83509872685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45936.83509872685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45936.83509872685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45936.83509872685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45936.83509872685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45936.83509872685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45936.83509872685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45936.83509872685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45936.83509872685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45936.83509872685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45936.83509872685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45936.83509872685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45936.83509872685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45936.83509872685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45936.83509872685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45936.83509872685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45936.83509872685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45936.83509872685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45936.83509872685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45936.83509872685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45936.83509872685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45936.83509872685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45936.83509872685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45936.83509872685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45936.83509872685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45936.83509872685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45936.83509872685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45936.83509872685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45936.83509872685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45936.83509872685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45936.83509872685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45936.83509872685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45936.83509872685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45936.83509872685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45936.83509872685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45936.83509872685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45936.83509872685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45936.83509872685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45936.83509872685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45936.83509872685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45936.83509872685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45936.83509872685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45936.83509872685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45936.83509872685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45936.83509872685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45936.83509872685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45936.83509872685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45936.83509872685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45936.83509872685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45936.83509872685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45936.83509872685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45936.83509872685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45936.83509872685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45936.83509872685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45936.83509872685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45936.83509872685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45936.83509872685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45936.83509872685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45936.83509872685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45936.83509872685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45936.83509872685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45936.83509872685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45936.83509872685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45936.83509872685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45936.83509872685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45936.83509872685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45936.83509872685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45936.83509872685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45936.83509872685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45936.83509872685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45936.83509872685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45936.83509872685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45936.83509872685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45936.83509872685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45936.83509872685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45936.83509872685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45936.83509872685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45936.83509872685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45936.83509872685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45936.83509872685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45936.83509872685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45936.83509872685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45936.83509872685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45936.83509872685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45936.83509872685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45936.83509872685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45936.83509872685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45936.83509872685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45936.83509872685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45936.83509872685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45936.83509872685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45936.83509872685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45936.83509872685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45936.83509872685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45936.83509872685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45936.83509872685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45936.83509872685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45936.83509872685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45936.83509872685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45936.83509872685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45936.83509872685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45936.83509872685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45936.83509872685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45936.83509872685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45936.83509872685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45936.83509872685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45936.83509872685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45936.83509872685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45936.83509872685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45936.83509872685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45936.83509872685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45936.83509872685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45936.83509872685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45936.83509872685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45936.83509872685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45936.83509872685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45936.83509872685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45936.83509872685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45936.83509872685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45936.83509872685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45936.83509872685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45936.83509872685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45936.83509872685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45936.83509872685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45936.83509872685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45936.83509872685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45936.83509872685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45936.83509872685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45936.83509872685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45936.83509872685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45936.83509872685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45936.83509872685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45936.83509872685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45936.83509872685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45936.83509872685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45936.83509872685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45936.83509872685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45936.83509872685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45936.83509872685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45936.83509872685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45936.83509872685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45936.83509872685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45936.83509872685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45936.83509872685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45936.83509872685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45936.83509872685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45936.83509872685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45936.83509872685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45936.83509872685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45936.83509872685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45936.83509872685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45936.83509872685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45936.83509872685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45936.83509872685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45936.83509872685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45936.83509872685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45936.83509872685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45936.83509872685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45936.83509872685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45936.83509872685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45936.83509872685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45936.83509872685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45936.83509872685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45936.83509872685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45936.83509872685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45936.83509872685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45936.83509872685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45936.83509872685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45936.83509872685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45936.83509872685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45936.83509872685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45936.83509872685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45936.83509872685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45936.83509872685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45936.83509872685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45936.83509872685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45936.83509872685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45936.83509872685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45936.83509872685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45936.83509872685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45936.83509872685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45936.83509872685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45936.83509872685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45936.83509872685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45936.83509872685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45936.83509872685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45936.83509872685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45936.83509872685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45936.83509872685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45936.83509872685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45936.83509872685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45936.83509872685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45936.83509872685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45936.83509872685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45936.83509872685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45936.83509872685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45936.83509872685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45936.83509872685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45936.83509872685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45936.83509872685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45936.83509872685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45936.83509872685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45936.83509872685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45936.83509872685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45936.83509872685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45936.83509872685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45936.83509872685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45936.83509872685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45936.83509872685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45936.83509872685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45936.83509872685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45936.83509872685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45936.83509872685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45936.83509872685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45936.83509872685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45936.83509872685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45936.83509872685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45936.83509872685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45936.83509872685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45936.83509872685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45936.83509872685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45936.83509872685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45936.83509872685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45936.83509872685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45936.83509872685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45936.83509872685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45936.83509872685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45936.83509872685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45936.83509872685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45936.83509872685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45936.83509872685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45936.83509872685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45936.83509872685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45936.83509872685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45936.83509872685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45936.83509872685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45936.83509872685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45936.83509872685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45936.83509872685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45936.83509872685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45936.83509872685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45936.83509872685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45936.83509872685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45936.83509872685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45936.83509872685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45936.83509872685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45936.83509872685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45936.83509872685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45936.83509872685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45936.83509872685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45936.83509872685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45936.83509872685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45936.83509872685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45936.83509872685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45936.83509872685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45936.83509872685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45936.83509872685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45936.83509872685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45936.83509872685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45936.83509872685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45936.83509872685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45936.83509872685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45936.83509872685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45936.83509872685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45936.83509872685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45936.83509872685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45936.83509872685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45936.83509872685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45936.83509872685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45936.83509872685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45936.83509872685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45936.83509872685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45936.83509872685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45936.83509872685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45936.83509872685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45936.83509872685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45936.83509872685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45936.83509872685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45936.83509872685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45936.83509872685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45936.83509872685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45936.83509872685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45936.83509872685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45936.83509872685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45936.83509872685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45936.83509872685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45936.83509872685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45936.83509872685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45936.83509872685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45936.83509872685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45936.83509872685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45936.83509872685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45936.83509872685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45936.83509872685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45936.83509872685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45936.83509872685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45936.83509872685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45936.83509872685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45936.83509872685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45936.83509872685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45936.83509872685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45936.83509872685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45936.83509872685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45936.83509872685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45936.83509872685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45936.83509872685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45936.83509872685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45936.83509872685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45936.83509872685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45936.83509872685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45936.83509872685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45936.83509872685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45936.83509872685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45936.83509872685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45936.83509872685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45936.83509872685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45936.83509872685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45936.83509872685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45936.83509872685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45936.83509872685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45936.83509872685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45936.83509872685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45936.83509872685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45936.83509872685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45936.83509872685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45936.83509872685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45936.83509872685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45936.83509872685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45936.83509872685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45936.83509872685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45936.83509872685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45936.83509872685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45936.83509872685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45936.83509872685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45936.83509872685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45936.83509872685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45936.83509872685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45936.83509872685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45936.83509872685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45936.83509872685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45936.83509872685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45936.83509872685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45936.83509872685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45936.83509872685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45936.83509872685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45936.83509872685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45936.83509872685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45936.83509872685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45936.83509872685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45936.83509872685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45936.83509872685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45936.83509872685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45936.83509872685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45936.83509872685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45936.83509872685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45936.83509872685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45936.83509872685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45936.83509872685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45936.83509872685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45936.83509872685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45936.83509872685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45936.83509872685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45936.83509872685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45936.83509872685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45936.83509872685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45936.83509872685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45936.83509872685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45936.83509872685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45936.83509872685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45936.83509872685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45936.83509872685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45936.83509872685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45936.83509872685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45936.83509872685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45936.83509872685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45936.83509872685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45936.83509872685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45936.83509872685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45936.83509872685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45936.83509872685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45936.83509872685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45936.83509872685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45936.83509872685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45936.83509872685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45936.83509872685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45936.83509872685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45936.83509872685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45936.83509872685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45936.83509872685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45936.83509872685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45936.83509872685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45936.83509872685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45936.83509872685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45936.83509872685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45936.83509872685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45936.83509872685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45936.83509872685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45936.83509872685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45936.83509872685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45936.83509872685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45936.83509872685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45936.83509872685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45936.83509872685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45936.83509872685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45936.83509872685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45936.83509872685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45936.83509872685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45936.83509872685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45936.83509872685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45936.83509872685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45936.83509872685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45936.83509872685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45936.83509872685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45936.83509872685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45936.83509872685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45936.83509872685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45936.83509872685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45936.83509872685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45936.83509872685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45936.83509872685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45936.83509872685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45936.83509872685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45936.83509872685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45936.83509872685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45936.83509872685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45936.83509872685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45936.83509872685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45936.83509872685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45936.83509872685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45936.83509872685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45936.83509872685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45936.83509872685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45936.83509872685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45936.83509872685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45936.83509872685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45936.83509872685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45936.83509872685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45936.83509872685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45936.83509872685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45936.83509872685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45936.83509872685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45936.83509872685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45936.83509872685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45936.83509872685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45936.83509872685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45936.83509872685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45936.83509872685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45936.83509872685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45936.83509872685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45936.83509872685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45936.83509872685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45936.83509872685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45936.83509872685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45936.83509872685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45936.83509872685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45936.83509872685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45936.83509872685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45936.83509872685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45936.83509872685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45936.83509872685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45936.83509872685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45936.83509872685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45936.83509872685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45936.83509872685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45936.83509872685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45936.83509872685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45936.83509872685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45936.83509872685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45936.83509872685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45936.83509872685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45936.83509872685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45936.83509872685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45936.83509872685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45936.83509872685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45936.83509872685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45936.83509872685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45936.83509872685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45936.83509872685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45936.83509872685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45936.83509872685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45936.83509872685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45936.83509872685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45936.83509872685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45936.83509872685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45936.83509872685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45936.83509872685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45936.83509872685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45936.83509872685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45936.83509872685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45936.83509872685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45936.83509872685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45936.83509872685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45936.83509872685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45936.83509872685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45936.83509872685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45936.83509872685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45936.83509872685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45936.83509872685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45936.83509872685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45936.83509872685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45936.83509872685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45936.83509872685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45936.83509872685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45936.83509872685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45936.83509872685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45936.83509872685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45936.83509872685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45936.83509872685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45936.83509872685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45936.83509872685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45936.83509872685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45936.83509872685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45936.83509872685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45936.83509872685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45936.83509872685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45936.83509872685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45936.83509872685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45936.83509872685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45936.83509872685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45936.83509872685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45936.83509872685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45936.83509872685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45936.83509872685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45936.83509872685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45936.83509872685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45936.83509872685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45936.83509872685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45936.83509872685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45936.83509872685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45936.83509872685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45936.83509872685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45936.83509872685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45936.83509872685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45936.83509872685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45936.83509872685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45936.83509872685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45936.83509872685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45936.83509872685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45936.83509872685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45936.83509872685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45936.83509872685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45936.83509872685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45936.83509872685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45936.83509872685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45936.83509872685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45936.83509872685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45936.83509872685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45936.83509872685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45936.83509872685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45936.83509872685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45936.83509872685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45936.83509872685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45936.83509872685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45936.83509872685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45936.83509872685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45936.83509872685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45936.83509872685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45936.83509872685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45936.83509872685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45936.83509872685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45936.83509872685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45936.83509872685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45936.83509872685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45936.83509872685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45936.83509872685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45936.83509872685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45936.83509872685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45936.83509872685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45936.83509872685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45936.83509872685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45936.83509872685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45936.83509872685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45936.83509872685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45936.83509872685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45936.83509872685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45936.83509872685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45936.83509872685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45936.83509872685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45936.83509872685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45936.83509872685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45936.83509872685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45936.83509872685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45936.83509872685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45936.83509872685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45936.83509872685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45936.83509872685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45936.83509872685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45936.83509872685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45936.83509872685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45936.83509872685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45936.83509872685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45936.83509872685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45936.83509872685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45936.83509872685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45936.83509872685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45936.83509872685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45936.83509872685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45936.83509872685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45936.83509872685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45936.83509872685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45936.83509872685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45936.83509872685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45936.83509872685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45936.83509872685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45936.83509872685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45936.83509872685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45936.83509872685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45936.83509872685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45936.83509872685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45936.83509872685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45936.83509872685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45936.83509872685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45936.83509872685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45936.83509872685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45936.83509872685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45936.83509872685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45936.83509872685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45936.83509872685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45936.83509872685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45936.83509872685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45936.83509872685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45936.83509872685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45936.83509872685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45936.83509872685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45936.83509872685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45936.83509872685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45936.83509872685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45936.83509872685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45936.83509872685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45936.83509872685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45936.83509872685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45936.83509872685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45936.83509872685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45936.83509872685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45936.83509872685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45936.83509872685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45936.83509872685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45936.83509872685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45936.83509872685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45936.83509872685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45936.83509872685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45936.83509872685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45936.83509872685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45936.83509872685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45936.83509872685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45936.83509872685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45936.83509872685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45936.83509872685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45936.83509872685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45936.83509872685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45936.83509872685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45936.83509872685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45936.83509872685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45936.83509872685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45936.83509872685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45936.83509872685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45936.83509872685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45936.83509872685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45936.83509872685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45936.83509872685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45936.83509872685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45936.83509872685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45936.83509872685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45936.83509872685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45936.83509872685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45936.83509872685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45936.83509872685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45936.83509872685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45936.83509872685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45936.83509872685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45936.83509872685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45936.83509872685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45936.83509872685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45936.83509872685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45936.83509872685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45936.83509872685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45936.83509872685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45936.83509872685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45936.83509872685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45936.83509872685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45936.83509872685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45936.83509872685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45936.83509872685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45936.83509872685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45936.83509872685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45936.83509872685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45936.83509872685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45936.83509872685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45936.83509872685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45936.83509872685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45936.83509872685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45936.83509872685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45936.83509872685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45936.83509872685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45936.83509872685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45936.83509872685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45936.83509872685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45936.83509872685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45936.83509872685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45936.83509872685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45936.83509872685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45936.83509872685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45936.83509872685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45936.83509872685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45936.83509872685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45936.83509872685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45936.83509872685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45936.83509872685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45936.83509872685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45936.83509872685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45936.83509872685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45936.83509872685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45936.83509872685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45936.83509872685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45936.83509872685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45936.83509872685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45936.83509872685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45936.83509872685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45936.83509872685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45936.83509872685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45936.83509872685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45936.83509872685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45936.83509872685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45936.83509872685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45936.83509872685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45936.83509872685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45936.83509872685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45936.83509872685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45936.83509872685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45936.83509872685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45936.83509872685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45936.83509872685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45936.83509872685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45936.83509872685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45936.83509872685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45936.83509872685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45936.83509872685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45936.83509872685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45936.83509872685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45936.83509872685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45936.83509872685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45936.83509872685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45936.83509872685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45936.83509872685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45936.83509872685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45936.83509872685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45936.83509872685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45936.83509872685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45936.83509872685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45936.83509872685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45936.83509872685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45936.83509872685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45936.83509872685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45936.83509872685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45936.83509872685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45936.83509872685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45936.83509872685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45936.83509872685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45936.83509872685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45936.83509872685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45936.83509872685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45936.83509872685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45936.83509872685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45936.83509872685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45936.83509872685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45936.83509872685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45936.83509872685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45936.83509872685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45936.83509872685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45936.83509872685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45936.83509872685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45936.83509872685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45936.83509872685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45936.83509872685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45936.83509872685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45936.83509872685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45936.83509872685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45936.83509872685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45936.83509872685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45936.83509872685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45936.83509872685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45936.83509872685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45936.83509872685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45936.83509872685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45936.83509872685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45936.83509872685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45936.83509872685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45936.83509872685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45936.83509872685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45936.83509872685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45936.83509872685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45936.83509872685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45936.83509872685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45936.83509872685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45936.83509872685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45936.83509872685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45936.83509872685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45936.83509872685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45936.83509872685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45936.83509872685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45936.83509872685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45936.83509872685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45936.83509872685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45936.83509872685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45936.83509872685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45936.83509872685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45936.83509872685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45936.83509872685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45936.83509872685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45936.83509872685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45936.83509872685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45936.83509872685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45936.83509872685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45936.83509872685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45936.83509872685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45936.83509872685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45936.83509872685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45936.83509872685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45936.83509872685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45936.83509872685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45936.83509872685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45936.83509872685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45936.83509872685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45936.83509872685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45936.83509872685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45936.83509872685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45936.83509872685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45936.83509872685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45936.83509872685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45936.83509872685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45936.83509872685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45936.83509872685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45936.83509872685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45936.83509872685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45936.83509872685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45936.83509872685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45936.83509872685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45936.83509872685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45936.83509872685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45936.83509872685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45936.83509872685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45936.83509872685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45936.83509872685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45936.83509872685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45936.83509872685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45936.83509872685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45936.83509872685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45936.83509872685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45936.83509872685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45936.83509872685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45936.83509872685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45936.83509872685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45936.83509872685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45936.83509872685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45936.83509872685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45936.83509872685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45936.83509872685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45936.83509872685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45936.83509872685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45936.83509872685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45936.83509872685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45936.83509872685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45936.83509872685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45936.83509872685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45936.83509872685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45936.83509872685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45936.83509872685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45936.83509872685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45936.83509872685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45936.83509872685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45936.83509872685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45936.83509872685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45936.83509872685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45936.83509872685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45936.83509872685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45936.83509872685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45936.83509872685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45936.83509872685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45936.83509872685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45936.83509872685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45936.83509872685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45936.83509872685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45936.83509872685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45936.83509872685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45936.83509872685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45936.83509872685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45936.83509872685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45936.83509872685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45936.83509872685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45936.83509872685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45936.83509872685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45936.83509872685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45936.83509872685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45936.83509872685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45936.83509872685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45936.83509872685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45936.83509872685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45936.83509872685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45936.83509872685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45936.83509872685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45936.83509872685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45936.83509872685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45936.83509872685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45936.83509872685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45936.83509872685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45936.83509872685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45936.83509872685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45936.83509872685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45936.83509872685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45936.83509872685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45936.83509872685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45936.83509872685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45936.83509872685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45936.83509872685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45936.83509872685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45936.83509872685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45936.83509872685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45936.83509872685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45936.83509872685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45936.83509872685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45936.83509872685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45936.83509872685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45936.83509872685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45936.83509872685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45936.83509872685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45936.83509872685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45936.83509872685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45936.83509872685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45936.83509872685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45936.83509872685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45936.83509872685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45936.83509872685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45936.83509872685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45936.83509872685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45936.83509872685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45936.83509872685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45936.83509872685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45936.83509872685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45936.83509872685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45936.83509872685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45936.83509872685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45936.83509872685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45936.83509872685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45936.83509872685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45936.83509872685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45936.83509872685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45936.83509872685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45936.83509872685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45936.83509872685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45936.83509872685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45936.83509872685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45936.83509872685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45936.83509872685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45936.83509872685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45936.83509872685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45936.83509872685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45936.83509872685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45936.83509872685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45936.83509872685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45936.83509872685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45936.83509872685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45936.83509872685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45936.83509872685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45936.83509872685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45936.83509872685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45936.83509872685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45936.83509872685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45936.83509872685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45936.83509872685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45936.83509872685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45936.83509872685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45936.83509872685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45936.83509872685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45936.83509872685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45936.83509872685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45936.83509872685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45936.83509872685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45936.83509872685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45936.83509872685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45936.83509872685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45936.83509872685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45936.83509872685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45936.83509872685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45936.83509872685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45936.83509872685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45936.83509872685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45936.83509872685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45936.83509872685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45936.83509872685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45936.83509872685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45936.83509872685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45936.83509872685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45936.83509872685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45936.83509872685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45936.83509872685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45936.83509872685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45936.83509872685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45936.83509872685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45936.83509872685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45936.83509872685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45936.83509872685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45936.83509872685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45936.83509872685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45936.83509872685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45936.83509872685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45936.83509872685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45936.83509872685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45936.83509872685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45936.83509872685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45936.83509872685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45936.83509872685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45936.83509872685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45936.83509872685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45936.83509872685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45936.83509872685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45936.83509872685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45936.83509872685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45936.83509872685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45936.83509872685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45936.83509872685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45936.83509872685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45936.83509872685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45936.83509872685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45936.83509872685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45936.83509872685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45936.83509872685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45936.83509872685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45936.83509872685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45936.83509872685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45936.83509872685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45936.83509872685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45936.83509872685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45936.83509872685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45936.83509872685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45936.83509872685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45936.83509872685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45936.83509872685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45936.83509872685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45936.83509872685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45936.83509872685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45936.83509872685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45936.83509872685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45936.83509872685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45936.83509872685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45936.83509872685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45936.83509872685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45936.83509872685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45936.83509872685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45936.83509872685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45936.83509872685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45936.83509872685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45936.83509872685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45936.83509872685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45936.83509872685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45936.83509872685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45936.83509872685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45936.83509872685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45936.83509872685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45936.83509872685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45936.83509872685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45936.83509872685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45936.83509872685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45936.83509872685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45936.83509872685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45936.83509872685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45936.83509872685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45936.83509872685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45936.83509872685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45936.83509872685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45936.83509872685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45936.83509872685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45936.83509872685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45936.83509872685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45936.83509872685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45936.83509872685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45936.83509872685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45936.83509872685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45936.83509872685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45936.83509872685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45936.83509872685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45936.83509872685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45936.83509872685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45936.83509872685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45936.83509872685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45936.83509872685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45936.83509872685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45936.83509872685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45936.83509872685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45936.83509872685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45936.83509872685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45936.83509872685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45936.83509872685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45936.83509872685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45936.83509872685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45936.83509872685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45936.83509872685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45936.83509872685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45936.83509872685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45936.83509872685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45936.83509872685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45936.83509872685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45936.83509872685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45936.83509872685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45936.83509872685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45936.83509872685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45936.83509872685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45936.83509872685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45936.83509872685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45936.83509872685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45936.83509872685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45936.83509872685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45936.83509872685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45936.83509872685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45936.83509872685</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tabSelected="1" workbookViewId="0">
      <selection activeCell="D9" sqref="D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1.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233.35438113425334</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1.6781540509255137</v>
      </c>
      <c r="H3" s="113">
        <v>45935.07104166667</v>
      </c>
      <c r="I3" s="110" t="str">
        <f>IFERROR(VLOOKUP(D3,DB!A:F,6,0),"")</f>
        <v>Generator-SG</v>
      </c>
      <c r="J3" s="110" t="str">
        <f>IFERROR(VLOOKUP(D3,DB!A:G,7,0),"")</f>
        <v>Good</v>
      </c>
      <c r="K3" s="115" t="s">
        <v>39057</v>
      </c>
      <c r="L3" s="107" t="str">
        <f>IFERROR(VLOOKUP(D3,DB!A:I,9,0),"")</f>
        <v>Latis</v>
      </c>
    </row>
    <row r="4" spans="1:16" ht="15" customHeight="1">
      <c r="A4" s="141" t="s">
        <v>39058</v>
      </c>
      <c r="B4" s="141" t="str">
        <f>IFERROR(VLOOKUP(D4,DB!A:K,11,0),"")</f>
        <v>R4</v>
      </c>
      <c r="C4" s="142">
        <v>1</v>
      </c>
      <c r="D4" s="143" t="s">
        <v>36054</v>
      </c>
      <c r="E4" s="144" t="s">
        <v>38964</v>
      </c>
      <c r="F4" s="145">
        <v>45936.764467592591</v>
      </c>
      <c r="G4" s="146">
        <f ca="1">IFERROR(NOW()-F4,"")</f>
        <v>7.0630902780976612E-2</v>
      </c>
      <c r="H4" s="145">
        <v>45936.758773148147</v>
      </c>
      <c r="I4" s="141" t="str">
        <f>IFERROR(VLOOKUP(D4,DB!A:F,6,0),"")</f>
        <v>Generator-SG</v>
      </c>
      <c r="J4" s="141" t="str">
        <f>IFERROR(VLOOKUP(D4,DB!A:G,7,0),"")</f>
        <v>Weak</v>
      </c>
      <c r="K4" s="148" t="s">
        <v>39059</v>
      </c>
      <c r="L4" s="143" t="str">
        <f>IFERROR(VLOOKUP(D4,DB!A:I,9,0),"")</f>
        <v>Latis</v>
      </c>
    </row>
    <row r="5" spans="1:16" ht="15" customHeight="1">
      <c r="A5" s="141" t="s">
        <v>39060</v>
      </c>
      <c r="B5" s="141" t="str">
        <f>IFERROR(VLOOKUP(D5,DB!A:K,11,0),"")</f>
        <v>R4</v>
      </c>
      <c r="C5" s="142">
        <v>3</v>
      </c>
      <c r="D5" s="107" t="s">
        <v>35137</v>
      </c>
      <c r="E5" s="144" t="s">
        <v>38964</v>
      </c>
      <c r="F5" s="145">
        <v>45936.794965277775</v>
      </c>
      <c r="G5" s="146">
        <f ca="1">IFERROR(NOW()-F5,"")</f>
        <v>4.0133217597031035E-2</v>
      </c>
      <c r="H5" s="145">
        <v>45936.783553240741</v>
      </c>
      <c r="I5" s="141" t="str">
        <f>IFERROR(VLOOKUP(D5,DB!A:F,6,0),"")</f>
        <v>Generator-SG</v>
      </c>
      <c r="J5" s="141" t="str">
        <f>IFERROR(VLOOKUP(D5,DB!A:G,7,0),"")</f>
        <v>Dead</v>
      </c>
      <c r="K5" s="148" t="s">
        <v>39061</v>
      </c>
      <c r="L5" s="143" t="str">
        <f>IFERROR(VLOOKUP(D5,DB!A:I,9,0),"")</f>
        <v>Latis</v>
      </c>
    </row>
    <row r="6" spans="1:16" ht="15" customHeight="1">
      <c r="A6" s="141"/>
      <c r="B6" s="141" t="str">
        <f>IFERROR(VLOOKUP(D6,DB!A:K,11,0),"")</f>
        <v/>
      </c>
      <c r="C6" s="142"/>
      <c r="D6" s="143"/>
      <c r="E6" s="144"/>
      <c r="F6" s="145"/>
      <c r="G6" s="146">
        <f ca="1">IFERROR(NOW()-F6,"")</f>
        <v>45936.835098495372</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45936.835098495372</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45936.835098495372</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45936.835098495372</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45936.835098495372</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45936.835098495372</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45936.835098495372</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45936.835098495372</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45936.835098495372</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45936.835098495372</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45936.835098495372</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45936.835098495372</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45936.835098495372</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45936.835098495372</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45936.835098495372</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45936.835098495372</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45936.835098495372</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45936.835098495372</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45936.835098495372</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45936.835098495372</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45936.835098495372</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45936.835098495372</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45936.835098495372</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45936.835098495372</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45936.835098495372</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45936.835098495372</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45936.835098495372</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45936.835098495372</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45936.835098495372</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45936.835098495372</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45936.835098495372</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45936.835098495372</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45936.835098495372</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45936.835098495372</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6">
        <f ca="1">IFERROR(NOW()-F40,"")</f>
        <v>45936.835098495372</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45936.835098495372</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45936.835098495372</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45936.835098495372</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45936.835098495372</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45936.835098495372</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45936.835098495372</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45936.835098495372</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45936.835098495372</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45936.835098495372</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45936.835098495372</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45936.835098495372</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45936.835098495372</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45936.835098495372</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45936.835098495372</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45936.835098495372</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45936.835098495372</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45936.835098495372</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45936.835098495372</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45936.835098495372</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45936.835098495372</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45936.835098495372</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45936.835098495372</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45936.835098495372</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45936.835098495372</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45936.835098495372</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45936.835098495372</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45936.835098495372</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45936.835098495372</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45936.835098495372</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45936.835098495372</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45936.835098495372</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45936.835098495372</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45936.835098495372</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45936.835098495372</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45936.835098495372</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45936.835098495372</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45936.835098495372</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45936.835098495372</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45936.835098495372</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45936.835098495372</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45936.835098495372</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45936.835098495372</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45936.835098495372</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45936.835098495372</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45936.835098495372</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45936.835098495372</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45936.835098495372</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45936.835098495372</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45936.835098495372</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45936.835098495372</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45936.835098495372</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45936.835098495372</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45936.835098495372</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45936.835098495372</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45936.835098495372</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45936.835098495372</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45936.835098495372</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45936.835098495372</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45936.835098495372</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45936.835098495372</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45936.835098495372</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45936.835098495372</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45936.835098495372</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45936.835098495372</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45936.835098495372</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45936.835098495372</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45936.835098495372</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45936.835098495372</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45936.835098495372</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45936.835098495372</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45936.835098495372</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45936.835098495372</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45936.835098495372</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45936.835098495372</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45936.835098495372</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45936.835098495372</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45936.835098495372</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45936.835098495372</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45936.835098495372</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45936.835098495372</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45936.835098495372</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45936.835098495372</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45936.835098495372</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45936.835098495372</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45936.835098495372</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45936.835098495372</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45936.835098495372</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45936.835098495372</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45936.835098495372</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45936.835098495372</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45936.835098495372</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45936.835098495372</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45936.835098495372</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45936.835098495372</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45936.835098495372</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45936.835098495372</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45936.835098495372</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45936.835098495372</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45936.835098495372</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45936.835098495372</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45936.835098495372</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45936.835098495372</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45936.835098495372</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45936.835098495372</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45936.835098495372</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45936.835098495372</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45936.835098495372</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45936.835098495372</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45936.835098495372</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45936.835098495372</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45936.835098495372</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45936.835098495372</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45936.835098495372</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45936.835098495372</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45936.835098495372</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45936.835098495372</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45936.835098495372</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45936.835098495372</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45936.835098495372</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45936.835098495372</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45936.835098495372</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45936.835098495372</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45936.835098495372</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45936.835098495372</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45936.835098495372</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45936.835098495372</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45936.835098495372</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45936.835098495372</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45936.835098495372</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45936.835098495372</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45936.835098495372</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45936.835098495372</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45936.835098495372</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45936.835098495372</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45936.835098495372</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45936.835098495372</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45936.835098495372</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45936.835098495372</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45936.835098495372</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45936.835098495372</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45936.835098495372</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45936.835098495372</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45936.835098495372</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45936.835098495372</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45936.835098495372</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45936.835098495372</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45936.835098495372</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45936.835098495372</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45936.835098495372</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45936.835098495372</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45936.835098495372</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45936.835098495372</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45936.835098495372</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45936.835098495372</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45936.835098495372</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45936.835098495372</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45936.835098495372</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45936.835098495372</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45936.835098495372</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45936.835098495372</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45936.835098495372</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45936.835098495372</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45936.835098495372</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45936.835098495372</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45936.835098495372</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45936.835098495372</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45936.835098495372</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45936.835098495372</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45936.835098495372</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45936.835098495372</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45936.835098495372</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45936.835098495372</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45936.835098495372</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45936.835098495372</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45936.835098495372</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45936.835098495372</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45936.835098495372</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45936.835098495372</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45936.835098495372</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45936.835098495372</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45936.835098495372</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45936.835098495372</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45936.835098495372</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45936.835098495372</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45936.835098495372</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45936.835098495372</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45936.835098495372</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45936.835098495372</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45936.835098495372</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45936.835098495372</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45936.835098495372</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45936.835098495372</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45936.835098495372</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45936.835098495372</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45936.835098495372</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45936.835098495372</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45936.835098495372</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45936.835098495372</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45936.835098495372</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45936.835098495372</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45936.835098495372</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45936.835098495372</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45936.835098495372</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45936.835098495372</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45936.835098495372</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45936.835098495372</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45936.835098495372</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45936.835098495372</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45936.835098495372</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45936.835098495372</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45936.835098495372</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45936.835098495372</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45936.835098495372</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45936.835098495372</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45936.835098495372</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45936.835098495372</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45936.835098495372</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45936.835098495372</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45936.835098495372</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45936.835098495372</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45936.835098495372</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45936.835098495372</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45936.835098495372</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45936.835098495372</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45936.835098495372</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45936.835098495372</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45936.835098495372</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45936.835098495372</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45936.835098495372</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45936.835098495372</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45936.835098495372</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45936.835098495372</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45936.835098495372</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45936.835098495372</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45936.835098495372</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45936.835098495372</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45936.835098495372</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45936.835098495372</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45936.835098495372</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45936.835098495372</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45936.835098495372</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45936.835098495372</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45936.835098495372</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45936.835098495372</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45936.835098495372</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45936.835098495372</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45936.835098495372</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45936.835098495372</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45936.835098495372</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45936.835098495372</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45936.835098495372</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45936.835098495372</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45936.835098495372</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45936.835098495372</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45936.835098495372</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45936.835098495372</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45936.835098495372</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45936.835098495372</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45936.835098495372</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45936.835098495372</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45936.835098495372</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45936.835098495372</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45936.835098495372</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45936.835098495372</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45936.835098495372</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45936.835098495372</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45936.835098495372</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45936.835098495372</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45936.835098495372</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45936.835098495372</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45936.835098495372</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45936.835098495372</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45936.835098495372</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45936.835098495372</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45936.835098495372</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45936.835098495372</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45936.835098495372</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45936.835098495372</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45936.835098495372</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45936.835098495372</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45936.835098495372</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45936.835098495372</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45936.835098495372</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45936.835098495372</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45936.835098495372</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45936.835098495372</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45936.835098495372</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45936.835098495372</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45936.835098495372</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45936.835098495372</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45936.835098495372</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45936.835098495372</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45936.835098495372</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45936.835098495372</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45936.835098495372</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45936.835098495372</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45936.835098495372</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45936.835098495372</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45936.835098495372</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45936.835098495372</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45936.835098495372</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45936.835098495372</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45936.835098495372</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45936.835098495372</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45936.835098495372</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45936.835098495372</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45936.835098495372</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45936.835098495372</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45936.835098495372</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45936.835098495372</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45936.835098495372</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45936.835098495372</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45936.835098495372</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45936.835098495372</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45936.835098495372</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45936.835098495372</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45936.835098495372</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45936.835098495372</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45936.835098495372</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45936.835098495372</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45936.835098495372</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45936.835098495372</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45936.835098495372</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45936.835098495372</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45936.835098495372</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45936.835098495372</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45936.835098495372</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45936.835098495372</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45936.835098495372</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45936.835098495372</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45936.835098495372</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45936.835098495372</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45936.835098495372</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45936.835098495372</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45936.835098495372</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45936.835098495372</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45936.835098495372</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45936.835098495372</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45936.835098495372</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45936.835098495372</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45936.835098495372</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45936.835098495372</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45936.835098495372</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45936.835098495372</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45936.835098495372</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45936.835098495372</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45936.835098495372</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45936.835098495372</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45936.835098495372</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45936.835098495372</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45936.835098495372</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45936.835098495372</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45936.835098495372</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45936.835098495372</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45936.835098495372</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45936.835098495372</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45936.835098495372</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45936.835098495372</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45936.835098495372</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45936.835098495372</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45936.835098495372</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45936.835098495372</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45936.835098495372</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45936.835098495372</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45936.835098495372</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45936.835098495372</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45936.835098495372</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45936.835098495372</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45936.835098495372</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45936.835098495372</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45936.835098495372</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45936.835098495372</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45936.835098495372</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45936.835098495372</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45936.835098495372</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45936.835098495372</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45936.835098495372</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45936.835098495372</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45936.835098495372</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45936.835098495372</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45936.835098495372</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45936.835098495372</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45936.835098495372</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45936.835098495372</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45936.835098495372</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45936.835098495372</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45936.835098495372</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45936.835098495372</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45936.835098495372</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45936.835098495372</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45936.835098495372</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45936.835098495372</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45936.835098495372</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45936.835098495372</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45936.835098495372</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45936.835098495372</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45936.835098495372</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45936.835098495372</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45936.835098495372</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45936.835098495372</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45936.835098495372</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45936.835098495372</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45936.835098495372</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45936.835098495372</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45936.835098495372</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45936.835098495372</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45936.835098495372</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45936.835098495372</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45936.835098495372</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45936.835098495372</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45936.835098495372</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45936.835098495372</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45936.835098495372</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45936.835098495372</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45936.835098495372</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45936.835098495372</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45936.835098495372</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45936.835098495372</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45936.835098495372</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45936.835098495372</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45936.835098495372</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45936.835098495372</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45936.835098495372</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45936.835098495372</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45936.835098495372</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45936.835098495372</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45936.835098495372</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45936.835098495372</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45936.835098495372</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45936.835098495372</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45936.835098495372</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45936.835098495372</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45936.835098495372</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45936.835098495372</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45936.835098495372</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45936.835098495372</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45936.835098495372</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45936.835098495372</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45936.835098495372</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45936.835098495372</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45936.835098495372</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45936.835098495372</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45936.835098495372</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45936.835098495372</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45936.835098495372</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45936.835098495372</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45936.835098495372</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45936.835098495372</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45936.835098495372</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45936.835098495372</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45936.835098495372</v>
      </c>
      <c r="H491" s="145"/>
      <c r="I491" s="141" t="str">
        <f>IFERROR(VLOOKUP(D491,DB!A:F,6,0),"")</f>
        <v/>
      </c>
      <c r="J491" s="141" t="str">
        <f>IFERROR(VLOOKUP(D491,DB!A:G,7,0),"")</f>
        <v/>
      </c>
      <c r="K491" s="148"/>
      <c r="L491" s="143" t="str">
        <f>IFERROR(VLOOKUP(D491,DB!A:I,9,0),"")</f>
        <v/>
      </c>
    </row>
    <row r="492" spans="1:12" ht="15" customHeight="1">
      <c r="A492" s="141"/>
      <c r="B492" s="141" t="str">
        <f>IFERROR(VLOOKUP(D492,DB!A:K,11,0),"")</f>
        <v/>
      </c>
      <c r="C492" s="142"/>
      <c r="D492" s="143"/>
      <c r="E492" s="144"/>
      <c r="F492" s="145"/>
      <c r="G492" s="147">
        <f ca="1">IFERROR(NOW()-F492,"")</f>
        <v>45936.835098495372</v>
      </c>
      <c r="H492" s="145"/>
      <c r="I492" s="141" t="str">
        <f>IFERROR(VLOOKUP(D492,DB!A:F,6,0),"")</f>
        <v/>
      </c>
      <c r="J492" s="141" t="str">
        <f>IFERROR(VLOOKUP(D492,DB!A:G,7,0),"")</f>
        <v/>
      </c>
      <c r="K492" s="148"/>
      <c r="L492" s="143" t="str">
        <f>IFERROR(VLOOKUP(D492,DB!A:I,9,0),"")</f>
        <v/>
      </c>
    </row>
    <row r="493" spans="1:12" ht="15" customHeight="1">
      <c r="A493" s="149"/>
      <c r="B493" s="149" t="str">
        <f>IFERROR(VLOOKUP(D493,DB!A:K,11,0),"")</f>
        <v/>
      </c>
      <c r="C493" s="150"/>
      <c r="D493" s="151"/>
      <c r="E493" s="152"/>
      <c r="F493" s="153"/>
      <c r="G493" s="154">
        <f ca="1">IFERROR(NOW()-F493,"")</f>
        <v>45936.835098495372</v>
      </c>
      <c r="H493" s="153"/>
      <c r="I493" s="149" t="str">
        <f>IFERROR(VLOOKUP(D493,DB!A:F,6,0),"")</f>
        <v/>
      </c>
      <c r="J493" s="149" t="str">
        <f>IFERROR(VLOOKUP(D493,DB!A:G,7,0),"")</f>
        <v/>
      </c>
      <c r="K493" s="155"/>
      <c r="L493" s="151"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13" sqref="D1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45.003038541661226</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10.646221412032901</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s="37"/>
      <c r="E4" s="37"/>
      <c r="F4" s="38"/>
      <c r="G4" s="39">
        <f ca="1">IFERROR(NOW()-F4,"-")</f>
        <v>45936.83509872685</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45936.83509872685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45936.83509872685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45936.83509872685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45936.83509872685</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45936.83509872685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45936.83509872685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45936.83509872685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45936.83509872685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45936.83509872685</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45936.83509872685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45936.83509872685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45936.83509872685</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45936.83509872685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45936.83509872685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45936.83509872685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45936.83509872685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45936.83509872685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45936.83509872685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45936.83509872685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45936.83509872685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45936.83509872685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45936.83509872685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45936.83509872685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45936.83509872685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45936.83509872685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45936.83509872685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45936.83509872685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45936.83509872685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45936.83509872685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45936.83509872685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45936.83509872685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45936.83509872685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45936.83509872685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45936.83509872685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45936.83509872685</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45936.83509872685</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45936.83509872685</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45936.83509872685</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45936.83509872685</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45936.83509872685</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45936.83509872685</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45936.83509872685</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45936.83509872685</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45936.83509872685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45936.83509872685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45936.83509872685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45936.83509872685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45936.83509872685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45936.83509872685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45936.83509872685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45936.83509872685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45936.83509872685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45936.83509872685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45936.83509872685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45936.83509872685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45936.83509872685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45936.83509872685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45936.83509872685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45936.83509872685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45936.83509872685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45936.83509872685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45936.83509872685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45936.83509872685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45936.83509872685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45936.83509872685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45936.83509872685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45936.83509872685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45936.83509872685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45936.83509872685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45936.83509872685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45936.83509872685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45936.83509872685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45936.83509872685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45936.83509872685</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45936.83509872685</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45936.83509872685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45936.83509872685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45936.83509872685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45936.83509872685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45936.83509872685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45936.83509872685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45936.83509872685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45936.83509872685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45936.83509872685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45936.83509872685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45936.83509872685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45936.83509872685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45936.83509872685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45936.83509872685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45936.83509872685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45936.83509872685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45936.83509872685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45936.83509872685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45936.83509872685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45936.83509872685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45936.83509872685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45936.83509872685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45936.83509872685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45936.83509872685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45936.83509872685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45936.83509872685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45936.83509872685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45936.83509872685</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45936.83509872685</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45936.83509872685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45936.83509872685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45936.83509872685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45936.83509872685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45936.83509872685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45936.83509872685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45936.83509872685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45936.83509872685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45936.83509872685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45936.83509872685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45936.83509872685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45936.83509872685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45936.83509872685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45936.83509872685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45936.83509872685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45936.83509872685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45936.83509872685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45936.83509872685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45936.83509872685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45936.83509872685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45936.83509872685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45936.83509872685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45936.83509872685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45936.83509872685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45936.83509872685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45936.83509872685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45936.83509872685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45936.83509872685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45936.83509872685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45936.83509872685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45936.83509872685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45936.83509872685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45936.83509872685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45936.83509872685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45936.83509872685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45936.83509872685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45936.83509872685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45936.83509872685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45936.83509872685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45936.83509872685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45936.83509872685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45936.83509872685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45936.83509872685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45936.83509872685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45936.83509872685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45936.83509872685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45936.83509872685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45936.83509872685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45936.83509872685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45936.83509872685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45936.83509872685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45936.83509872685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45936.83509872685</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45936.83509872685</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6"/>
  <sheetViews>
    <sheetView workbookViewId="0">
      <selection activeCell="J6" sqref="J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10.062251273149741</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45936.83509872685</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2.954126273150905</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
        <v>5398</v>
      </c>
      <c r="C5" s="137">
        <v>1</v>
      </c>
      <c r="D5" s="120" t="s">
        <v>33408</v>
      </c>
      <c r="E5" s="137" t="s">
        <v>38964</v>
      </c>
      <c r="F5" s="138">
        <v>45934.942245370374</v>
      </c>
      <c r="G5" s="89">
        <f ca="1">IFERROR(NOW()-F5,"-")</f>
        <v>1.8928531249985099</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45936.83509872685</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45936.83509872685</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45936.83509872685</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45936.83509872685</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45936.83509872685</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45936.83509872685</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45936.83509872685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45936.83509872685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45936.83509872685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45936.83509872685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45936.83509872685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45936.83509872685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45936.83509872685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45936.83509872685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45936.83509872685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45936.83509872685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45936.83509872685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45936.83509872685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45936.83509872685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45936.83509872685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45936.83509872685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45936.83509872685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45936.83509872685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45936.83509872685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45936.83509872685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45936.83509872685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45936.83509872685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45936.83509872685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45936.83509872685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45936.83509872685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45936.83509872685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45936.83509872685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45936.83509872685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45936.83509872685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45936.83509872685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45936.83509872685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45936.83509872685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45936.83509872685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45936.83509872685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45936.83509872685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45936.83509872685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45936.83509872685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45936.83509872685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45936.83509872685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45936.83509872685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45936.83509872685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45936.83509872685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45936.83509872685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45936.83509872685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45936.83509872685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45936.83509872685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45936.83509872685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45936.83509872685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45936.83509872685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45936.83509872685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45936.83509872685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45936.83509872685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45936.83509872685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45936.83509872685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45936.83509872685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45936.83509872685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45936.83509872685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45936.83509872685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45936.83509872685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45936.83509872685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45936.83509872685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45936.83509872685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45936.83509872685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45936.83509872685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45936.83509872685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45936.83509872685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45936.83509872685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45936.83509872685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45936.83509872685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45936.83509872685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45936.83509872685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45936.83509872685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45936.83509872685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45936.83509872685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45936.83509872685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45936.83509872685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45936.83509872685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45936.83509872685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45936.83509872685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45936.83509872685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45936.83509872685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45936.83509872685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45936.83509872685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45936.83509872685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45936.83509872685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45936.83509872685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45936.83509872685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45936.83509872685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45936.83509872685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45936.83509872685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45936.83509872685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45936.83509872685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45936.83509872685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45936.83509872685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45936.83509872685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45936.83509872685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45936.83509872685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45936.83509872685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45936.83509872685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45936.83509872685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45936.83509872685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45936.83509872685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45936.83509872685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45936.83509872685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45936.83509872685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45936.83509872685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45936.83509872685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45936.83509872685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45936.83509872685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45936.83509872685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45936.83509872685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45936.83509872685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45936.83509872685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45936.83509872685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45936.83509872685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45936.83509872685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45936.83509872685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45936.83509872685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45936.83509872685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45936.83509872685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45936.83509872685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45936.83509872685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45936.83509872685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45936.83509872685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45936.83509872685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45936.83509872685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45936.83509872685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45936.83509872685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45936.83509872685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45936.83509872685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45936.83509872685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45936.83509872685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45936.83509872685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45936.83509872685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45936.83509872685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45936.83509872685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45936.83509872685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45936.83509872685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45936.83509872685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45936.83509872685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45936.83509872685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45936.83509872685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45936.83509872685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45936.83509872685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45936.83509872685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45936.83509872685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45936.83509872685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45936.83509872685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45936.83509872685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45936.83509872685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45936.83509872685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45936.83509872685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45936.83509872685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45936.83509872685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45936.83509872685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45936.83509872685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45936.83509872685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45936.83509872685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45936.83509872685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45936.83509872685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45936.83509872685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45936.83509872685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45936.83509872685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45936.83509872685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45936.83509872685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45936.83509872685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45936.83509872685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45936.83509872685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45936.83509872685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45936.83509872685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45936.83509872685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45936.83509872685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45936.83509872685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45936.83509872685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45936.83509872685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45936.83509872685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45936.83509872685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45936.83509872685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45936.83509872685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45936.83509872685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45936.83509872685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45936.83509872685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45936.83509872685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45936.83509872685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45936.83509872685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45936.83509872685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45936.83509872685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45936.83509872685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45936.83509872685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45936.83509872685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45936.83509872685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45936.83509872685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45936.83509872685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45936.83509872685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45936.83509872685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45936.83509872685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45936.83509872685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45936.83509872685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45936.83509872685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45936.83509872685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45936.83509872685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45936.83509872685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45936.83509872685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45936.83509872685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45936.83509872685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45936.83509872685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45936.83509872685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45936.83509872685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45936.83509872685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45936.83509872685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45936.83509872685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45936.83509872685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45936.83509872685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45936.83509872685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45936.83509872685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45936.83509872685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45936.83509872685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45936.83509872685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45936.83509872685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45936.83509872685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45936.83509872685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45936.83509872685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45936.83509872685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45936.83509872685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45936.83509872685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45936.83509872685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45936.83509872685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45936.83509872685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45936.83509872685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45936.83509872685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45936.83509872685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45936.83509872685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45936.83509872685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45936.83509872685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45936.83509872685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45936.83509872685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45936.83509872685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45936.83509872685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45936.83509872685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45936.83509872685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45936.83509872685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45936.83509872685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45936.83509872685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45936.83509872685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45936.83509872685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45936.83509872685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45936.83509872685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45936.83509872685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45936.83509872685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45936.83509872685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45936.83509872685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45936.83509872685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45936.83509872685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45936.83509872685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45936.83509872685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45936.83509872685</v>
      </c>
      <c r="H266" s="124"/>
      <c r="I266" s="120" t="str">
        <f>IFERROR(VLOOKUP(D266,DB!A:F,6,0),"")</f>
        <v/>
      </c>
      <c r="J266" s="119" t="str">
        <f>IFERROR(VLOOKUP(D266,DB!A:G,7,0),"")</f>
        <v/>
      </c>
      <c r="K266" s="125"/>
      <c r="L266" s="126" t="str">
        <f>IFERROR(VLOOKUP(D266,DB!A:I,9,0),"")</f>
        <v/>
      </c>
    </row>
  </sheetData>
  <dataValidations count="2">
    <dataValidation allowBlank="1" showInputMessage="1" showErrorMessage="1" sqref="E1" xr:uid="{380493DB-286A-4683-AF55-C78F04945A49}"/>
    <dataValidation type="list" allowBlank="1" showInputMessage="1" showErrorMessage="1" sqref="E3 E5:E2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2025-10-06T17:04:33Z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