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96" documentId="13_ncr:1_{F6CB121F-512D-4AA6-A0C1-0FB36C537598}" xr6:coauthVersionLast="47" xr6:coauthVersionMax="47" xr10:uidLastSave="{A516F64F-78B7-4A8C-84A4-AE781A1E2D37}"/>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<sst xmlns="http://schemas.openxmlformats.org/spreadsheetml/2006/main" count="178592" uniqueCount="39081">
  <si>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</si>
  <si>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</si>
  <si>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</si>
  <si>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</si>
  <si>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</si>
  <si>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</si>
  <si>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</si>
  <si>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</si>
  <si>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</si>
  <si>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</si>
  <si>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</si>
  <si>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</si>
  <si>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</si>
  <si>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</si>
  <si>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</si>
  <si>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</si>
  <si>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</si>
  <si>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</si>
  <si>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</si>
  <si>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</si>
  <si>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</si>
  <si>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</si>
  <si>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</si>
  <si>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</si>
  <si>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</si>
  <si>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</si>
  <si>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</si>
  <si>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</si>
  <si>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</si>
  <si>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</si>
  <si>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</si>
  <si>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</si>
  <si>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</si>
  <si>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</si>
  <si>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</si>
  <si>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</si>
  <si>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</si>
  <si>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</si>
  <si>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</si>
  <si>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</si>
  <si>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</si>
  <si>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</si>
  <si>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</si>
  <si>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</si>
  <si>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</si>
  <si>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</si>
  <si>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</si>
  <si>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</si>
  <si>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</si>
  <si>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</si>
  <si>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</si>
  <si>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</si>
  <si>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</si>
  <si>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</si>
  <si>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</si>
  <si>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</si>
  <si>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</si>
  <si>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</si>
  <si>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</si>
  <si>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</si>
  <si>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</si>
  <si>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</si>
  <si>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</si>
  <si>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</si>
  <si>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</si>
  <si>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</si>
  <si>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</si>
  <si>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</si>
  <si>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</si>
  <si>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</si>
  <si>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</si>
  <si>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</si>
  <si>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</si>
  <si>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</si>
  <si>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</si>
  <si>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</si>
  <si>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</si>
  <si>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</si>
  <si>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</si>
  <si>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</si>
  <si>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</si>
  <si>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</si>
  <si>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</si>
  <si>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</si>
  <si>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</si>
  <si>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</si>
  <si>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</si>
  <si>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</si>
  <si>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</si>
  <si>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</si>
  <si>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</si>
  <si>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</si>
  <si>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</si>
  <si>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</si>
  <si>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</si>
  <si>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</si>
  <si>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</si>
  <si>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</si>
  <si>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</si>
  <si>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</si>
  <si>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</si>
  <si>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</si>
  <si>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</si>
  <si>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</si>
  <si>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</si>
  <si>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</si>
  <si>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</si>
  <si>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</si>
  <si>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</si>
  <si>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</si>
  <si>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</si>
  <si>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</si>
  <si>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</si>
  <si>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</si>
  <si>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</si>
  <si>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</si>
  <si>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</si>
  <si>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</si>
  <si>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</si>
  <si>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</si>
  <si>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</si>
  <si>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</si>
  <si>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</si>
  <si>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</si>
  <si>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</si>
  <si>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</si>
  <si>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</si>
  <si>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</si>
  <si>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</si>
  <si>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</si>
  <si>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</si>
  <si>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</si>
  <si>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</si>
  <si>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</si>
  <si>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</si>
  <si>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</si>
  <si>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</si>
  <si>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</si>
  <si>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</si>
  <si>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</si>
  <si>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</si>
  <si>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</si>
  <si>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</si>
  <si>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</si>
  <si>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</si>
  <si>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</si>
  <si>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</si>
  <si>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</si>
  <si>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</si>
  <si>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</si>
  <si>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</si>
  <si>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</si>
  <si>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</si>
  <si>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</si>
  <si>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</si>
  <si>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</si>
  <si>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</si>
  <si>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</si>
  <si>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</si>
  <si>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</si>
  <si>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</si>
  <si>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</si>
  <si>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</si>
  <si>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</si>
  <si>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</si>
  <si>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</si>
  <si>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</si>
  <si>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</si>
  <si>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</si>
  <si>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</si>
  <si>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</si>
  <si>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</si>
  <si>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</si>
  <si>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</si>
  <si>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</si>
  <si>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</si>
  <si>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</si>
  <si>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</si>
  <si>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</si>
  <si>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</si>
  <si>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</si>
  <si>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</si>
  <si>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</si>
  <si>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</si>
  <si>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</si>
  <si>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</si>
  <si>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</si>
  <si>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</si>
  <si>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</si>
  <si>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</si>
  <si>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</si>
  <si>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</si>
  <si>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</si>
  <si>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</si>
  <si>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</si>
  <si>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</si>
  <si>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</si>
  <si>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</si>
  <si>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</si>
  <si>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</si>
  <si>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</si>
  <si>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</si>
  <si>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</si>
  <si>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</si>
  <si>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</si>
  <si>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</si>
  <si>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</si>
  <si>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</si>
  <si>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</si>
  <si>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</si>
  <si>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</si>
  <si>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</si>
  <si>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</si>
  <si>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</si>
  <si>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</si>
  <si>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</si>
  <si>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</si>
  <si>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</si>
  <si>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</si>
  <si>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</si>
  <si>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</si>
  <si>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</si>
  <si>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</si>
  <si>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</si>
  <si>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</si>
  <si>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</si>
  <si>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</si>
  <si>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</si>
  <si>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</si>
  <si>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</si>
  <si>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</si>
  <si>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</si>
  <si>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</si>
  <si>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</si>
  <si>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</si>
  <si>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</si>
  <si>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</si>
  <si>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</si>
  <si>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</si>
  <si>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</si>
  <si>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</si>
  <si>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</si>
  <si>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</si>
  <si>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</si>
  <si>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</si>
  <si>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</si>
  <si>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</si>
  <si>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</si>
  <si>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</si>
  <si>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</si>
  <si>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</si>
  <si>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</si>
  <si>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</si>
  <si>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</si>
  <si>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</si>
  <si>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</si>
  <si>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</si>
  <si>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</si>
  <si>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</si>
  <si>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</si>
  <si>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</si>
  <si>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</si>
  <si>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</si>
  <si>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</si>
  <si>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</si>
  <si>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</si>
  <si>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</si>
  <si>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</si>
  <si>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</si>
  <si>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</si>
  <si>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</si>
  <si>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</si>
  <si>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</si>
  <si>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</si>
  <si>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</si>
  <si>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</si>
  <si>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</si>
  <si>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</si>
  <si>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</si>
  <si>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</si>
  <si>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</si>
  <si>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</si>
  <si>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</si>
  <si>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</si>
  <si>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</si>
  <si>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</si>
  <si>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</si>
  <si>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</si>
  <si>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</si>
  <si>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</si>
  <si>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</si>
  <si>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</si>
  <si>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</si>
  <si>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</si>
  <si>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</si>
  <si>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</si>
  <si>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</si>
  <si>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</si>
  <si>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</si>
  <si>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</si>
  <si>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</si>
  <si>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</si>
  <si>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</si>
  <si>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</si>
  <si>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</si>
  <si>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</si>
  <si>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</si>
  <si>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</si>
  <si>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</si>
  <si>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</si>
  <si>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</si>
  <si>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</si>
  <si>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</si>
  <si>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</si>
  <si>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</si>
  <si>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</si>
  <si>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</si>
  <si>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</si>
  <si>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</si>
  <si>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</si>
  <si>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</si>
  <si>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</si>
  <si>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</si>
  <si>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</si>
  <si>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</si>
  <si>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</si>
  <si>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</si>
  <si>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</si>
  <si>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</si>
  <si>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</si>
  <si>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</si>
  <si>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</si>
  <si>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</si>
  <si>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</si>
  <si>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</si>
  <si>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</si>
  <si>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</si>
  <si>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</si>
  <si>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</si>
  <si>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</si>
  <si>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</si>
  <si>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</si>
  <si>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</si>
  <si>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</si>
  <si>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</si>
  <si>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</si>
  <si>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</si>
  <si>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</si>
  <si>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</si>
  <si>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</si>
  <si>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</si>
  <si>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</si>
  <si>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</si>
  <si>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</si>
  <si>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</si>
  <si>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</si>
  <si>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</si>
  <si>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</si>
  <si>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</si>
  <si>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</si>
  <si>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</si>
  <si>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</si>
  <si>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</si>
  <si>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</si>
  <si>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</si>
  <si>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</si>
  <si>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</si>
  <si>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</si>
  <si>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</si>
  <si>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</si>
  <si>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</si>
  <si>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</si>
  <si>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</si>
  <si>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</si>
  <si>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</si>
  <si>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</si>
  <si>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</si>
  <si>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</si>
  <si>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</si>
  <si>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</si>
  <si>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</si>
  <si>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</si>
  <si>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</si>
  <si>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</si>
  <si>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</si>
  <si>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</si>
  <si>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</si>
  <si>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</si>
  <si>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</si>
  <si>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</si>
  <si>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</si>
  <si>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</si>
  <si>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</si>
  <si>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</si>
  <si>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</si>
  <si>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</si>
  <si>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</si>
  <si>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</si>
  <si>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</si>
  <si>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</si>
  <si>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</si>
  <si>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</si>
  <si>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</si>
  <si>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</si>
  <si>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</si>
  <si>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</si>
  <si>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</si>
  <si>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</si>
  <si>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</si>
  <si>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</si>
  <si>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</si>
  <si>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</si>
  <si>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</si>
  <si>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</si>
  <si>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</si>
  <si>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</si>
  <si>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</si>
  <si>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</si>
  <si>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</si>
  <si>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</si>
  <si>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</si>
  <si>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</si>
  <si>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</si>
  <si>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</si>
  <si>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</si>
  <si>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</si>
  <si>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</si>
  <si>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</si>
  <si>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</si>
  <si>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</si>
  <si>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</si>
  <si>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</si>
  <si>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</si>
  <si>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</si>
  <si>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</si>
  <si>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</si>
  <si>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</si>
  <si>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</si>
  <si>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</si>
  <si>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</si>
  <si>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</si>
  <si>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</si>
  <si>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</si>
  <si>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</si>
  <si>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</si>
  <si>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</si>
  <si>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</si>
  <si>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</si>
  <si>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</si>
  <si>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</si>
  <si>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</si>
  <si>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</si>
  <si>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</si>
  <si>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</si>
  <si>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</si>
  <si>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</si>
  <si>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</si>
  <si>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</si>
  <si>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</si>
  <si>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</si>
  <si>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</si>
  <si>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</si>
  <si>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</si>
  <si>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</si>
  <si>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</si>
  <si>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</si>
  <si>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</si>
  <si>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</si>
  <si>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</si>
  <si>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</si>
  <si>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</si>
  <si>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</si>
  <si>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</si>
  <si>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</si>
  <si>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</si>
  <si>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</si>
  <si>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</si>
  <si>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</si>
  <si>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</si>
  <si>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</si>
  <si>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</si>
  <si>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</si>
  <si>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</si>
  <si>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</si>
  <si>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</si>
  <si>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</si>
  <si>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</si>
  <si>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</si>
  <si>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</si>
  <si>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</si>
  <si>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</si>
  <si>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</si>
  <si>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</si>
  <si>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</si>
  <si>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</si>
  <si>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</si>
  <si>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</si>
  <si>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</si>
  <si>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</si>
  <si>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</si>
  <si>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</si>
  <si>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</si>
  <si>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</si>
  <si>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</si>
  <si>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</si>
  <si>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</si>
  <si>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</si>
  <si>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</si>
  <si>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</si>
  <si>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</si>
  <si>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</si>
  <si>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</si>
  <si>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</si>
  <si>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</si>
  <si>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</si>
  <si>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</si>
  <si>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</si>
  <si>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</si>
  <si>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</si>
  <si>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</si>
  <si>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</si>
  <si>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</si>
  <si>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</si>
  <si>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</si>
  <si>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</si>
  <si>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</si>
  <si>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</si>
  <si>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</si>
  <si>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</si>
  <si>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</si>
  <si>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</si>
  <si>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</si>
  <si>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</si>
  <si>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</si>
  <si>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</si>
  <si>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</si>
  <si>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</si>
  <si>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</si>
  <si>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</si>
  <si>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</si>
  <si>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</si>
  <si>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</si>
  <si>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</si>
  <si>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</si>
  <si>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</si>
  <si>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</si>
  <si>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</si>
  <si>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</si>
  <si>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</si>
  <si>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</si>
  <si>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</si>
  <si>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</si>
  <si>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</si>
  <si>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</si>
  <si>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</si>
  <si>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</si>
  <si>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</si>
  <si>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</si>
  <si>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</si>
  <si>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</si>
  <si>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</si>
  <si>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</si>
  <si>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</si>
  <si>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</si>
  <si>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</si>
  <si>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</si>
  <si>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</si>
  <si>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</si>
  <si>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</si>
  <si>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</si>
  <si>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</si>
  <si>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</si>
  <si>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</si>
  <si>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</si>
  <si>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</si>
  <si>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</si>
  <si>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</si>
  <si>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</si>
  <si>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</si>
  <si>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</si>
  <si>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</si>
  <si>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</si>
  <si>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</si>
  <si>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</si>
  <si>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</si>
  <si>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</si>
  <si>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</si>
  <si>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</si>
  <si>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</si>
  <si>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</si>
  <si>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</si>
  <si>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</si>
  <si>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</si>
  <si>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</si>
  <si>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</si>
  <si>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</si>
  <si>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</si>
  <si>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</si>
  <si>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</si>
  <si>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</si>
  <si>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</si>
  <si>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</si>
  <si>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</si>
  <si>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</si>
  <si>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</si>
  <si>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</si>
  <si>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</si>
  <si>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</si>
  <si>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</si>
  <si>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</si>
  <si>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</si>
  <si>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</si>
  <si>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</si>
  <si>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</si>
  <si>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</si>
  <si>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</si>
  <si>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</si>
  <si>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</si>
  <si>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</si>
  <si>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</si>
  <si>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</si>
  <si>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</si>
  <si>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</si>
  <si>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</si>
  <si>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</si>
  <si>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</si>
  <si>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</si>
  <si>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</si>
  <si>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</si>
  <si>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</si>
  <si>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</si>
  <si>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</si>
  <si>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</si>
  <si>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</si>
  <si>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</si>
  <si>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</si>
  <si>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</si>
  <si>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</si>
  <si>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</si>
  <si>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</si>
  <si>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</si>
  <si>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</si>
  <si>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</si>
  <si>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</si>
  <si>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</si>
  <si>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</si>
  <si>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</si>
  <si>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</si>
  <si>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</si>
  <si>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</si>
  <si>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</si>
  <si>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</si>
  <si>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</si>
  <si>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</si>
  <si>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</si>
  <si>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</si>
  <si>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</si>
  <si>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</si>
  <si>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</si>
  <si>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</si>
  <si>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</si>
  <si>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</si>
  <si>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</si>
  <si>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</si>
  <si>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</si>
  <si>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</si>
  <si>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</si>
  <si>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</si>
  <si>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</si>
  <si>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</si>
  <si>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</si>
  <si>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</si>
  <si>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</si>
  <si>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</si>
  <si>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</si>
  <si>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</si>
  <si>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</si>
  <si>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</si>
  <si>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</si>
  <si>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</si>
  <si>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</si>
  <si>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</si>
  <si>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</si>
  <si>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</si>
  <si>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</si>
  <si>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</si>
  <si>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</si>
  <si>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</si>
  <si>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</si>
  <si>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</si>
  <si>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</si>
  <si>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</si>
  <si>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</si>
  <si>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</si>
  <si>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</si>
  <si>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</si>
  <si>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</si>
  <si>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</si>
  <si>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</si>
  <si>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</si>
  <si>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</si>
  <si>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</si>
  <si>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</si>
  <si>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</si>
  <si>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</si>
  <si>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</si>
  <si>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</si>
  <si>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</si>
  <si>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</si>
  <si>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</si>
  <si>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</si>
  <si>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</si>
  <si>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</si>
  <si>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</si>
  <si>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</si>
  <si>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</si>
  <si>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</si>
  <si>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</si>
  <si>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</si>
  <si>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</si>
  <si>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</si>
  <si>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</si>
  <si>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</si>
  <si>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</si>
  <si>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</si>
  <si>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</si>
  <si>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</si>
  <si>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</si>
  <si>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</si>
  <si>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</si>
  <si>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</si>
  <si>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</si>
  <si>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</si>
  <si>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</si>
  <si>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</si>
  <si>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</si>
  <si>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</si>
  <si>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</si>
  <si>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</si>
  <si>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</si>
  <si>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</si>
  <si>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</si>
  <si>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</si>
  <si>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</si>
  <si>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</si>
  <si>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</si>
  <si>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</si>
  <si>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</si>
  <si>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</si>
  <si>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</si>
  <si>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</si>
  <si>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</si>
  <si>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</si>
  <si>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</si>
  <si>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</si>
  <si>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</si>
  <si>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</si>
  <si>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</si>
  <si>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</si>
  <si>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</si>
  <si>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</si>
  <si>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</si>
  <si>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</si>
  <si>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</si>
  <si>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</si>
  <si>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</si>
  <si>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</si>
  <si>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</si>
  <si>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</si>
  <si>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</si>
  <si>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</si>
  <si>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</si>
  <si>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</si>
  <si>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</si>
  <si>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</si>
  <si>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</si>
  <si>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</si>
  <si>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</si>
  <si>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</si>
  <si>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</si>
  <si>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</si>
  <si>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</si>
  <si>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</si>
  <si>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</si>
  <si>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</si>
  <si>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</si>
  <si>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</si>
  <si>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</si>
  <si>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</si>
  <si>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</si>
  <si>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</si>
  <si>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</si>
  <si>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</si>
  <si>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</si>
  <si>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</si>
  <si>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</si>
  <si>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</si>
  <si>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</si>
  <si>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</si>
  <si>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</si>
  <si>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</si>
  <si>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</si>
  <si>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</si>
  <si>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</si>
  <si>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</si>
  <si>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</si>
  <si>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</si>
  <si>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</si>
  <si>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</si>
  <si>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</si>
  <si>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</si>
  <si>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</si>
  <si>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</si>
  <si>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</si>
  <si>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</si>
  <si>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</si>
  <si>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</si>
  <si>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</si>
  <si>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</si>
  <si>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</si>
  <si>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</si>
  <si>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</si>
  <si>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</si>
  <si>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</si>
  <si>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</si>
  <si>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</si>
  <si>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</si>
  <si>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</si>
  <si>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</si>
  <si>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</si>
  <si>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</si>
  <si>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</si>
  <si>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</si>
  <si>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</si>
  <si>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</si>
  <si>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</si>
  <si>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</si>
  <si>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</si>
  <si>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</si>
  <si>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</si>
  <si>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</si>
  <si>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</si>
  <si>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</si>
  <si>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</si>
  <si>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</si>
  <si>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</si>
  <si>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</si>
  <si>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</si>
  <si>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</si>
  <si>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</si>
  <si>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</si>
  <si>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</si>
  <si>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</si>
  <si>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</si>
  <si>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</si>
  <si>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</si>
  <si>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</si>
  <si>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</si>
  <si>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</si>
  <si>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</si>
  <si>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</si>
  <si>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</si>
  <si>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</si>
  <si>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</si>
  <si>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</si>
  <si>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</si>
  <si>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</si>
  <si>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</si>
  <si>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</si>
  <si>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</si>
  <si>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</si>
  <si>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</si>
  <si>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</si>
  <si>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</si>
  <si>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</si>
  <si>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</si>
  <si>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</si>
  <si>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</si>
  <si>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</si>
  <si>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</si>
  <si>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</si>
  <si>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</si>
  <si>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</si>
  <si>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</si>
  <si>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</si>
  <si>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</si>
  <si>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</si>
  <si>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</si>
  <si>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</si>
  <si>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</si>
  <si>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</si>
  <si>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</si>
  <si>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</si>
  <si>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</si>
  <si>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</si>
  <si>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</si>
  <si>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</si>
  <si>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</si>
  <si>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</si>
  <si>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</si>
  <si>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</si>
  <si>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</si>
  <si>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</si>
  <si>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</si>
  <si>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</si>
  <si>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</si>
  <si>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</si>
  <si>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</si>
  <si>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</si>
  <si>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</si>
  <si>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</si>
  <si>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</si>
  <si>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</si>
  <si>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</si>
  <si>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</si>
  <si>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</si>
  <si>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</si>
  <si>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</si>
  <si>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</si>
  <si>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</si>
  <si>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</si>
  <si>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</si>
  <si>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</si>
  <si>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</si>
  <si>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</si>
  <si>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</si>
  <si>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</si>
  <si>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</si>
  <si>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</si>
  <si>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</si>
  <si>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</si>
  <si>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</si>
  <si>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</si>
  <si>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</si>
  <si>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</si>
  <si>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</si>
  <si>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</si>
  <si>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</si>
  <si>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</si>
  <si>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</si>
  <si>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</si>
  <si>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</si>
  <si>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</si>
  <si>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</si>
  <si>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</si>
  <si>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</si>
  <si>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</si>
  <si>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</si>
  <si>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</si>
  <si>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</si>
  <si>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</si>
  <si>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</si>
  <si>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</si>
  <si>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</si>
  <si>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</si>
  <si>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</si>
  <si>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</si>
  <si>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</si>
  <si>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</si>
  <si>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</si>
  <si>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</si>
  <si>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</si>
  <si>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</si>
  <si>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</si>
  <si>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</si>
  <si>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</si>
  <si>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</si>
  <si>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</si>
  <si>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</si>
  <si>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</si>
  <si>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</si>
  <si>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</si>
  <si>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</si>
  <si>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</si>
  <si>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</si>
  <si>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</si>
  <si>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</si>
  <si>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</si>
  <si>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</si>
  <si>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</si>
  <si>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</si>
  <si>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</si>
  <si>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</si>
  <si>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</si>
  <si>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</si>
  <si>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</si>
  <si>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</si>
  <si>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</si>
  <si>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</si>
  <si>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</si>
  <si>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</si>
  <si>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</si>
  <si>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</si>
  <si>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</si>
  <si>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</si>
  <si>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</si>
  <si>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</si>
  <si>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</si>
  <si>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</si>
  <si>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</si>
  <si>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</si>
  <si>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</si>
  <si>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</si>
  <si>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</si>
  <si>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</si>
  <si>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</si>
  <si>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</si>
  <si>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</si>
  <si>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</si>
  <si>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</si>
  <si>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</si>
  <si>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</si>
  <si>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</si>
  <si>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</si>
  <si>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</si>
  <si>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</si>
  <si>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</si>
  <si>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</si>
  <si>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</si>
  <si>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</si>
  <si>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</si>
  <si>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</si>
  <si>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</si>
  <si>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</si>
  <si>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</si>
  <si>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</si>
  <si>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</si>
  <si>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</si>
  <si>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</si>
  <si>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</si>
  <si>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</si>
  <si>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</si>
  <si>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</si>
  <si>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</si>
  <si>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</si>
  <si>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</si>
  <si>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</si>
  <si>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</si>
  <si>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</si>
  <si>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</si>
  <si>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</si>
  <si>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</si>
  <si>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</si>
  <si>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</si>
  <si>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</si>
  <si>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</si>
  <si>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</si>
  <si>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</si>
  <si>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</si>
  <si>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</si>
  <si>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</si>
  <si>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</si>
  <si>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</si>
  <si>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</si>
  <si>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</si>
  <si>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</si>
  <si>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</si>
  <si>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</si>
  <si>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</si>
  <si>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</si>
  <si>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</si>
  <si>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</si>
  <si>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</si>
  <si>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</si>
  <si>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</si>
  <si>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</si>
  <si>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</si>
  <si>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</si>
  <si>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</si>
  <si>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</si>
  <si>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</si>
  <si>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</si>
  <si>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</si>
  <si>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</si>
  <si>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</si>
  <si>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</si>
  <si>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</si>
  <si>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</si>
  <si>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</si>
  <si>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</si>
  <si>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</si>
  <si>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</si>
  <si>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</si>
  <si>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</si>
  <si>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</si>
  <si>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</si>
  <si>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</si>
  <si>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</si>
  <si>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</si>
  <si>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</si>
  <si>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</si>
  <si>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</si>
  <si>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</si>
  <si>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</si>
  <si>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</si>
  <si>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</si>
  <si>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</si>
  <si>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</si>
  <si>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</si>
  <si>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</si>
  <si>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</si>
  <si>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</si>
  <si>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</si>
  <si>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</si>
  <si>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</si>
  <si>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</si>
  <si>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</si>
  <si>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</si>
  <si>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</si>
  <si>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</si>
  <si>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</si>
  <si>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</si>
  <si>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</si>
  <si>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</si>
  <si>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</si>
  <si>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</si>
  <si>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</si>
  <si>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</si>
  <si>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</si>
  <si>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</si>
  <si>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</si>
  <si>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</si>
  <si>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</si>
  <si>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</si>
  <si>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</si>
  <si>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</si>
  <si>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</si>
  <si>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</si>
  <si>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</si>
  <si>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</si>
  <si>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</si>
  <si>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</si>
  <si>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</si>
  <si>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</si>
  <si>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</si>
  <si>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</si>
  <si>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</si>
  <si>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</si>
  <si>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</si>
  <si>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</si>
  <si>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</si>
  <si>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</si>
  <si>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</si>
  <si>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</si>
  <si>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</si>
  <si>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</si>
  <si>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</si>
  <si>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</si>
  <si>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</si>
  <si>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</si>
  <si>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</si>
  <si>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</si>
  <si>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</si>
  <si>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</si>
  <si>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</si>
  <si>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</si>
  <si>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</si>
  <si>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</si>
  <si>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</si>
  <si>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</si>
  <si>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</si>
  <si>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</si>
  <si>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</si>
  <si>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</si>
  <si>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</si>
  <si>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</si>
  <si>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</si>
  <si>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</si>
  <si>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</si>
  <si>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</si>
  <si>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</si>
  <si>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</si>
  <si>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</si>
  <si>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</si>
  <si>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</si>
  <si>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</si>
  <si>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</si>
  <si>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</si>
  <si>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</si>
  <si>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</si>
  <si>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</si>
  <si>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</si>
  <si>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</si>
  <si>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</si>
  <si>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</si>
  <si>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</si>
  <si>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</si>
  <si>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</si>
  <si>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</si>
  <si>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</si>
  <si>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</si>
  <si>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</si>
  <si>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</si>
  <si>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</si>
  <si>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</si>
  <si>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</si>
  <si>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</si>
  <si>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</si>
  <si>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</si>
  <si>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</si>
  <si>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</si>
  <si>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</si>
  <si>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</si>
  <si>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</si>
  <si>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</si>
  <si>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</si>
  <si>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</si>
  <si>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</si>
  <si>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</si>
  <si>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</si>
  <si>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</si>
  <si>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</si>
  <si>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</si>
  <si>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</si>
  <si>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</si>
  <si>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</si>
  <si>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</si>
  <si>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</si>
  <si>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</si>
  <si>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</si>
  <si>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</si>
  <si>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</si>
  <si>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</si>
  <si>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</si>
  <si>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</si>
  <si>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</si>
  <si>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</si>
  <si>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</si>
  <si>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</si>
  <si>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</si>
  <si>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</si>
  <si>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</si>
  <si>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</si>
  <si>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</si>
  <si>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</si>
  <si>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</si>
  <si>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</si>
  <si>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</si>
  <si>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</si>
  <si>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</si>
  <si>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</si>
  <si>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</si>
  <si>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</si>
  <si>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</si>
  <si>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</si>
  <si>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</si>
  <si>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</si>
  <si>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</si>
  <si>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</si>
  <si>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</si>
  <si>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</si>
  <si>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</si>
  <si>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</si>
  <si>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</si>
  <si>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</si>
  <si>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</si>
  <si>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</si>
  <si>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</si>
  <si>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</si>
  <si>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</si>
  <si>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</si>
  <si>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</si>
  <si>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</si>
  <si>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</si>
  <si>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</si>
  <si>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</si>
  <si>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</si>
  <si>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</si>
  <si>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</si>
  <si>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</si>
  <si>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</si>
  <si>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</si>
  <si>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</si>
  <si>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</si>
  <si>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</si>
  <si>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</si>
  <si>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</si>
  <si>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</si>
  <si>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</si>
  <si>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</si>
  <si>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</si>
  <si>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</si>
  <si>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</si>
  <si>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</si>
  <si>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</si>
  <si>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</si>
  <si>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</si>
  <si>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</si>
  <si>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</si>
  <si>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</si>
  <si>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</si>
  <si>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</si>
  <si>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</si>
  <si>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</si>
  <si>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</si>
  <si>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</si>
  <si>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</si>
  <si>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</si>
  <si>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</si>
  <si>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</si>
  <si>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</si>
  <si>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</si>
  <si>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</si>
  <si>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</si>
  <si>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</si>
  <si>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</si>
  <si>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</si>
  <si>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</si>
  <si>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</si>
  <si>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</si>
  <si>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</si>
  <si>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</si>
  <si>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</si>
  <si>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</si>
  <si>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</si>
  <si>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</si>
  <si>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</si>
  <si>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</si>
  <si>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</si>
  <si>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</si>
  <si>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</si>
  <si>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</si>
  <si>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</si>
  <si>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</si>
  <si>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</si>
  <si>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</si>
  <si>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</si>
  <si>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</si>
  <si>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</si>
  <si>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</si>
  <si>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</si>
  <si>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</si>
  <si>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</si>
  <si>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</si>
  <si>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</si>
  <si>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</si>
  <si>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</si>
  <si>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</si>
  <si>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</si>
  <si>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</si>
  <si>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</si>
  <si>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</si>
  <si>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</si>
  <si>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</si>
  <si>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</si>
  <si>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</si>
  <si>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</si>
  <si>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</si>
  <si>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</si>
  <si>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</si>
  <si>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</si>
  <si>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</si>
  <si>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</si>
  <si>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</si>
  <si>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</si>
  <si>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</si>
  <si>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</si>
  <si>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</si>
  <si>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</si>
  <si>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</si>
  <si>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</si>
  <si>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</si>
  <si>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</si>
  <si>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</si>
  <si>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</si>
  <si>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</si>
  <si>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</si>
  <si>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</si>
  <si>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</si>
  <si>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</si>
  <si>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</si>
  <si>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</si>
  <si>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</si>
  <si>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</si>
  <si>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</si>
  <si>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</si>
  <si>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</si>
  <si>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</si>
  <si>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</si>
  <si>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</si>
  <si>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</si>
  <si>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</si>
  <si>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</si>
  <si>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</si>
  <si>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</si>
  <si>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</si>
  <si>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</si>
  <si>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</si>
  <si>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</si>
  <si>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</si>
  <si>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</si>
  <si>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</si>
  <si>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</si>
  <si>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</si>
  <si>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</si>
  <si>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</si>
  <si>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</si>
  <si>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</si>
  <si>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</si>
  <si>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</si>
  <si>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</si>
  <si>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</si>
  <si>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</si>
  <si>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</si>
  <si>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</si>
  <si>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</si>
  <si>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</si>
  <si>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</si>
  <si>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</si>
  <si>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</si>
  <si>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</si>
  <si>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</si>
  <si>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</si>
  <si>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</si>
  <si>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</si>
  <si>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</si>
  <si>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</si>
  <si>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</si>
  <si>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</si>
  <si>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</si>
  <si>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</si>
  <si>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</si>
  <si>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</si>
  <si>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</si>
  <si>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</si>
  <si>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</si>
  <si>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</si>
  <si>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</si>
  <si>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</si>
  <si>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</si>
  <si>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</si>
  <si>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</si>
  <si>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</si>
  <si>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</si>
  <si>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</si>
  <si>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</si>
  <si>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</si>
  <si>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</si>
  <si>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</si>
  <si>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</si>
  <si>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</si>
  <si>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</si>
  <si>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</si>
  <si>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</si>
  <si>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</si>
  <si>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</si>
  <si>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</si>
  <si>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</si>
  <si>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</si>
  <si>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</si>
  <si>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</si>
  <si>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</si>
  <si>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</si>
  <si>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</si>
  <si>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</si>
  <si>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</si>
  <si>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</si>
  <si>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</si>
  <si>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</si>
  <si>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</si>
  <si>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</si>
  <si>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</si>
  <si>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</si>
  <si>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</si>
  <si>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</si>
  <si>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</si>
  <si>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</si>
  <si>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</si>
  <si>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</si>
  <si>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</si>
  <si>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</si>
  <si>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</si>
  <si>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</si>
  <si>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</si>
  <si>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</si>
  <si>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</si>
  <si>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</si>
  <si>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</si>
  <si>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</si>
  <si>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</si>
  <si>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</si>
  <si>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</si>
  <si>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</si>
  <si>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</si>
  <si>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</si>
  <si>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</si>
  <si>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</si>
  <si>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</si>
  <si>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</si>
  <si>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</si>
  <si>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</si>
  <si>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</si>
  <si>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</si>
  <si>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</si>
  <si>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</si>
  <si>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</si>
  <si>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</si>
  <si>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</si>
  <si>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</si>
  <si>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</si>
  <si>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</si>
  <si>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</si>
  <si>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</si>
  <si>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</si>
  <si>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</si>
  <si>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</si>
  <si>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</si>
  <si>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</si>
  <si>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</si>
  <si>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</si>
  <si>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</si>
  <si>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</si>
  <si>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</si>
  <si>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</si>
  <si>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</si>
  <si>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</si>
  <si>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</si>
  <si>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</si>
  <si>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</si>
  <si>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</si>
  <si>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</si>
  <si>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</si>
  <si>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</si>
  <si>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</si>
  <si>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</si>
  <si>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</si>
  <si>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</si>
  <si>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</si>
  <si>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</si>
  <si>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</si>
  <si>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</si>
  <si>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</si>
  <si>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</si>
  <si>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</si>
  <si>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</si>
  <si>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</si>
  <si>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</si>
  <si>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</si>
  <si>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</si>
  <si>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</si>
  <si>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</si>
  <si>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</si>
  <si>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</si>
  <si>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</si>
  <si>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</si>
  <si>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</si>
  <si>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</si>
  <si>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</si>
  <si>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</si>
  <si>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</si>
  <si>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</si>
  <si>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</si>
  <si>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</si>
  <si>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</si>
  <si>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</si>
  <si>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</si>
  <si>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</si>
  <si>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</si>
  <si>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</si>
  <si>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</si>
  <si>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</si>
  <si>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</si>
  <si>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</si>
  <si>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</si>
  <si>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</si>
  <si>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</si>
  <si>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</si>
  <si>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</si>
  <si>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</si>
  <si>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</si>
  <si>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</si>
  <si>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</si>
  <si>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</si>
  <si>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</si>
  <si>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</si>
  <si>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</si>
  <si>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</si>
  <si>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</si>
  <si>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</si>
  <si>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</si>
  <si>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</si>
  <si>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</si>
  <si>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</si>
  <si>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</si>
  <si>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</si>
  <si>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</si>
  <si>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</si>
  <si>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</si>
  <si>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</si>
  <si>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</si>
  <si>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</si>
  <si>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</si>
  <si>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</si>
  <si>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</si>
  <si>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</si>
  <si>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</si>
  <si>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</si>
  <si>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</si>
  <si>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</si>
  <si>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</si>
  <si>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</si>
  <si>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</si>
  <si>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</si>
  <si>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</si>
  <si>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</si>
  <si>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</si>
  <si>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</si>
  <si>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</si>
  <si>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</si>
  <si>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</si>
  <si>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</si>
  <si>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</si>
  <si>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</si>
  <si>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</si>
  <si>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</si>
  <si>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</si>
  <si>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</si>
  <si>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</si>
  <si>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</si>
  <si>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</si>
  <si>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</si>
  <si>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</si>
  <si>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</si>
  <si>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</si>
  <si>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</si>
  <si>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</si>
  <si>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</si>
  <si>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</si>
  <si>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</si>
  <si>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</si>
  <si>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</si>
  <si>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</si>
  <si>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</si>
  <si>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</si>
  <si>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</si>
  <si>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</si>
  <si>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</si>
  <si>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</si>
  <si>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</si>
  <si>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</si>
  <si>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</si>
  <si>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</si>
  <si>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</si>
  <si>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</si>
  <si>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</si>
  <si>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</si>
  <si>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</si>
  <si>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</si>
  <si>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</si>
  <si>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</si>
  <si>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</si>
  <si>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</si>
  <si>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</si>
  <si>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</si>
  <si>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</si>
  <si>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</si>
  <si>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</si>
  <si>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</si>
  <si>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</si>
  <si>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</si>
  <si>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</si>
  <si>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</si>
  <si>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</si>
  <si>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</si>
  <si>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</si>
  <si>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</si>
  <si>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</si>
  <si>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</si>
  <si>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</si>
  <si>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</si>
  <si>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</si>
  <si>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</si>
  <si>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</si>
  <si>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</si>
  <si>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</si>
  <si>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</si>
  <si>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</si>
  <si>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</si>
  <si>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</si>
  <si>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</si>
  <si>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</si>
  <si>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</si>
  <si>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</si>
  <si>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</si>
  <si>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</si>
  <si>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</si>
  <si>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</si>
  <si>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</si>
  <si>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</si>
  <si>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</si>
  <si>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</si>
  <si>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</si>
  <si>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</si>
  <si>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</si>
  <si>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</si>
  <si>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</si>
  <si>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</si>
  <si>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</si>
  <si>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</si>
  <si>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</si>
  <si>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</si>
  <si>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</si>
  <si>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</si>
  <si>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</si>
  <si>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</si>
  <si>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</si>
  <si>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</si>
  <si>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</si>
  <si>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</si>
  <si>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</si>
  <si>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</si>
  <si>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</si>
  <si>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</si>
  <si>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</si>
  <si>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</si>
  <si>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</si>
  <si>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</si>
  <si>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</si>
  <si>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</si>
  <si>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</si>
  <si>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</si>
  <si>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</si>
  <si>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</si>
  <si>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</si>
  <si>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</si>
  <si>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</si>
  <si>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</si>
  <si>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</si>
  <si>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</si>
  <si>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</si>
  <si>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</si>
  <si>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</si>
  <si>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</si>
  <si>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</si>
  <si>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</si>
  <si>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</si>
  <si>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</si>
  <si>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</si>
  <si>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</si>
  <si>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</si>
  <si>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</si>
  <si>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</si>
  <si>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</si>
  <si>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</si>
  <si>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</si>
  <si>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</si>
  <si>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</si>
  <si>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</si>
  <si>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</si>
  <si>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</si>
  <si>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</si>
  <si>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</si>
  <si>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</si>
  <si>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</si>
  <si>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</si>
  <si>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</si>
  <si>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</si>
  <si>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</si>
  <si>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</si>
  <si>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</si>
  <si>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</si>
  <si>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</si>
  <si>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</si>
  <si>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</si>
  <si>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</si>
  <si>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</si>
  <si>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</si>
  <si>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</si>
  <si>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</si>
  <si>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</si>
  <si>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</si>
  <si>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</si>
  <si>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</si>
  <si>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</si>
  <si>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</si>
  <si>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</si>
  <si>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</si>
  <si>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</si>
  <si>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</si>
  <si>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</si>
  <si>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</si>
  <si>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</si>
  <si>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</si>
  <si>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</si>
  <si>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</si>
  <si>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</si>
  <si>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</si>
  <si>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</si>
  <si>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</si>
  <si>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</si>
  <si>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</si>
  <si>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</si>
  <si>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</si>
  <si>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</si>
  <si>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</si>
  <si>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</si>
  <si>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</si>
  <si>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</si>
  <si>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</si>
  <si>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</si>
  <si>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</si>
  <si>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</si>
  <si>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</si>
  <si>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</si>
  <si>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</si>
  <si>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</si>
  <si>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</si>
  <si>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</si>
  <si>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</si>
  <si>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</si>
  <si>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</si>
  <si>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</si>
  <si>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</si>
  <si>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</si>
  <si>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</si>
  <si>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</si>
  <si>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</si>
  <si>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</si>
  <si>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</si>
  <si>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</si>
  <si>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</si>
  <si>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</si>
  <si>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</si>
  <si>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</si>
  <si>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</si>
  <si>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</si>
  <si>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</si>
  <si>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</si>
  <si>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</si>
  <si>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</si>
  <si>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</si>
  <si>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</si>
  <si>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</si>
  <si>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</si>
  <si>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</si>
  <si>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</si>
  <si>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</si>
  <si>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</si>
  <si>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</si>
  <si>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</si>
  <si>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</si>
  <si>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</si>
  <si>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</si>
  <si>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</si>
  <si>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</si>
  <si>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</si>
  <si>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</si>
  <si>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</si>
  <si>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</si>
  <si>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</si>
  <si>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</si>
  <si>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</si>
  <si>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</si>
  <si>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</si>
  <si>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</si>
  <si>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</si>
  <si>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</si>
  <si>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</si>
  <si>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</si>
  <si>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</si>
  <si>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</si>
  <si>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</si>
  <si>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</si>
  <si>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</si>
  <si>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</si>
  <si>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</si>
  <si>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</si>
  <si>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</si>
  <si>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</si>
  <si>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</si>
  <si>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</si>
  <si>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</si>
  <si>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</si>
  <si>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</si>
  <si>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</si>
  <si>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</si>
  <si>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</si>
  <si>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</si>
  <si>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</si>
  <si>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</si>
  <si>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</si>
  <si>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</si>
  <si>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</si>
  <si>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</si>
  <si>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</si>
  <si>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</si>
  <si>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</si>
  <si>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</si>
  <si>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</si>
  <si>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</si>
  <si>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</si>
  <si>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</si>
  <si>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</si>
  <si>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</si>
  <si>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</si>
  <si>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</si>
  <si>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</si>
  <si>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</si>
  <si>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</si>
  <si>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</si>
  <si>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</si>
  <si>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</si>
  <si>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</si>
  <si>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</si>
  <si>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</si>
  <si>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</si>
  <si>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</si>
  <si>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</si>
  <si>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</si>
  <si>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</si>
  <si>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</si>
  <si>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</si>
  <si>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</si>
  <si>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</si>
  <si>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</si>
  <si>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</si>
  <si>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</si>
  <si>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</si>
  <si>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</si>
  <si>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</si>
  <si>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</si>
  <si>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</si>
  <si>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</si>
  <si>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</si>
  <si>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</si>
  <si>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</si>
  <si>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</si>
  <si>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</si>
  <si>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</si>
  <si>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</si>
  <si>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</si>
  <si>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</si>
  <si>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</si>
  <si>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</si>
  <si>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</si>
  <si>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</si>
  <si>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</si>
  <si>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</si>
  <si>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</si>
  <si>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</si>
  <si>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</si>
  <si>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</si>
  <si>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</si>
  <si>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</si>
  <si>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</si>
  <si>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</si>
  <si>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</si>
  <si>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</si>
  <si>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</si>
  <si>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</si>
  <si>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</si>
  <si>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</si>
  <si>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</si>
  <si>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</si>
  <si>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</si>
  <si>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</si>
  <si>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</si>
  <si>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</si>
  <si>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</si>
  <si>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</si>
  <si>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</si>
  <si>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</si>
  <si>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</si>
  <si>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</si>
  <si>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</si>
  <si>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</si>
  <si>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</si>
  <si>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</si>
  <si>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</si>
  <si>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</si>
  <si>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</si>
  <si>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</si>
  <si>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</si>
  <si>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</si>
  <si>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</si>
  <si>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</si>
  <si>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</si>
  <si>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</si>
  <si>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</si>
  <si>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</si>
  <si>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</si>
  <si>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</si>
  <si>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</si>
  <si>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</si>
  <si>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</si>
  <si>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</si>
  <si>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</si>
  <si>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</si>
  <si>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</si>
  <si>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</si>
  <si>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</si>
  <si>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</si>
  <si>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</si>
  <si>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</si>
  <si>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</si>
  <si>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</si>
  <si>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</si>
  <si>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</si>
  <si>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</si>
  <si>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</si>
  <si>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</si>
  <si>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</si>
  <si>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</si>
  <si>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</si>
  <si>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</si>
  <si>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</si>
  <si>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</si>
  <si>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</si>
  <si>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</si>
  <si>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</si>
  <si>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</si>
  <si>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</si>
  <si>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</si>
  <si>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</si>
  <si>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</si>
  <si>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</si>
  <si>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</si>
  <si>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</si>
  <si>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</si>
  <si>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</si>
  <si>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</si>
  <si>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</si>
  <si>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</si>
  <si>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</si>
  <si>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</si>
  <si>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</si>
  <si>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</si>
  <si>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</si>
  <si>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</si>
  <si>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</si>
  <si>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</si>
  <si>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</si>
  <si>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</si>
  <si>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</si>
  <si>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</si>
  <si>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</si>
  <si>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</si>
  <si>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</si>
  <si>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</si>
  <si>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</si>
  <si>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</si>
  <si>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</si>
  <si>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</si>
  <si>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</si>
  <si>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</si>
  <si>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</si>
  <si>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</si>
  <si>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</si>
  <si>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</si>
  <si>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</si>
  <si>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</si>
  <si>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</si>
  <si>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</si>
  <si>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</si>
  <si>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</si>
  <si>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</si>
  <si>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</si>
  <si>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</si>
  <si>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</si>
  <si>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</si>
  <si>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</si>
  <si>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</si>
  <si>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</si>
  <si>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</si>
  <si>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</si>
  <si>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</si>
  <si>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</si>
  <si>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</si>
  <si>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</si>
  <si>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</si>
  <si>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</si>
  <si>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</si>
  <si>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</si>
  <si>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</si>
  <si>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</si>
  <si>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</si>
  <si>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</si>
  <si>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</si>
  <si>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</si>
  <si>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</si>
  <si>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</si>
  <si>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</si>
  <si>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</si>
  <si>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</si>
  <si>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</si>
  <si>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</si>
  <si>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</si>
  <si>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</si>
  <si>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</si>
  <si>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</si>
  <si>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</si>
  <si>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</si>
  <si>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</si>
  <si>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</si>
  <si>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</si>
  <si>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</si>
  <si>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</si>
  <si>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</si>
  <si>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</si>
  <si>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</si>
  <si>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</si>
  <si>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</si>
  <si>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</si>
  <si>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</si>
  <si>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</si>
  <si>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</si>
  <si>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</si>
  <si>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</si>
  <si>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</si>
  <si>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</si>
  <si>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</si>
  <si>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</si>
  <si>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</si>
  <si>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</si>
  <si>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</si>
  <si>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</si>
  <si>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</si>
  <si>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</si>
  <si>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</si>
  <si>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</si>
  <si>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</si>
  <si>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</si>
  <si>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</si>
  <si>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</si>
  <si>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</si>
  <si>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</si>
  <si>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</si>
  <si>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</si>
  <si>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</si>
  <si>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</si>
  <si>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</si>
  <si>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</si>
  <si>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</si>
  <si>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</si>
  <si>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</si>
  <si>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</si>
  <si>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</si>
  <si>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</si>
  <si>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</si>
  <si>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</si>
  <si>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</si>
  <si>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</si>
  <si>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</si>
  <si>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</si>
  <si>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</si>
  <si>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</si>
  <si>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</si>
  <si>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</si>
  <si>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</si>
  <si>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</si>
  <si>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</si>
  <si>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</si>
  <si>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</si>
  <si>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</si>
  <si>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</si>
  <si>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</si>
  <si>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</si>
  <si>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</si>
  <si>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</si>
  <si>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</si>
  <si>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</si>
  <si>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</si>
  <si>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</si>
  <si>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</si>
  <si>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</si>
  <si>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</si>
  <si>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</si>
  <si>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</si>
  <si>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</si>
  <si>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</si>
  <si>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</si>
  <si>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</si>
  <si>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</si>
  <si>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</si>
  <si>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</si>
  <si>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</si>
  <si>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</si>
  <si>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</si>
  <si>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</si>
  <si>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</si>
  <si>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</si>
  <si>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</si>
  <si>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</si>
  <si>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</si>
  <si>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</si>
  <si>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</si>
  <si>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</si>
  <si>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</si>
  <si>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</si>
  <si>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</si>
  <si>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</si>
  <si>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</si>
  <si>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</si>
  <si>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</si>
  <si>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</si>
  <si>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</si>
  <si>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</si>
  <si>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</si>
  <si>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</si>
  <si>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</si>
  <si>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</si>
  <si>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</si>
  <si>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</si>
  <si>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</si>
  <si>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</si>
  <si>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</si>
  <si>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</si>
  <si>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</si>
  <si>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</si>
  <si>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</si>
  <si>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</si>
  <si>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</si>
  <si>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</si>
  <si>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</si>
  <si>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</si>
  <si>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</si>
  <si>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</si>
  <si>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</si>
  <si>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</si>
  <si>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</si>
  <si>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</si>
  <si>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</si>
  <si>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</si>
  <si>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</si>
  <si>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</si>
  <si>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</si>
  <si>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</si>
  <si>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</si>
  <si>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</si>
  <si>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</si>
  <si>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</si>
  <si>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</si>
  <si>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</si>
  <si>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</si>
  <si>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</si>
  <si>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</si>
  <si>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</si>
  <si>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</si>
  <si>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</si>
  <si>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</si>
  <si>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</si>
  <si>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</si>
  <si>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</si>
  <si>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</si>
  <si>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</si>
  <si>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</si>
  <si>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</si>
  <si>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</si>
  <si>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</si>
  <si>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</si>
  <si>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</si>
  <si>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</si>
  <si>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</si>
  <si>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</si>
  <si>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</si>
  <si>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</si>
  <si>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</si>
  <si>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</si>
  <si>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</si>
  <si>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</si>
  <si>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</si>
  <si>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</si>
  <si>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</si>
  <si>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</si>
  <si>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</si>
  <si>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</si>
  <si>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</si>
  <si>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</si>
  <si>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</si>
  <si>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</si>
  <si>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</si>
  <si>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</si>
  <si>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</si>
  <si>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</si>
  <si>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</si>
  <si>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</si>
  <si>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</si>
  <si>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</si>
  <si>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</si>
  <si>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</si>
  <si>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</si>
  <si>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</si>
  <si>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</si>
  <si>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</si>
  <si>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</si>
  <si>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</si>
  <si>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</si>
  <si>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</si>
  <si>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</si>
  <si>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</si>
  <si>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</si>
  <si>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</si>
  <si>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</si>
  <si>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</si>
  <si>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</si>
  <si>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</si>
  <si>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</si>
  <si>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</si>
  <si>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</si>
  <si>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</si>
  <si>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</si>
  <si>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</si>
  <si>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</si>
  <si>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</si>
  <si>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</si>
  <si>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</si>
  <si>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</si>
  <si>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</si>
  <si>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</si>
  <si>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</si>
  <si>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</si>
  <si>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</si>
  <si>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</si>
  <si>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</si>
  <si>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</si>
  <si>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</si>
  <si>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</si>
  <si>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</si>
  <si>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</si>
  <si>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</si>
  <si>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</si>
  <si>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</si>
  <si>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</si>
  <si>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</si>
  <si>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</si>
  <si>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</si>
  <si>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</si>
  <si>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</si>
  <si>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</si>
  <si>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</si>
  <si>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</si>
  <si>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</si>
  <si>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</si>
  <si>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</si>
  <si>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</si>
  <si>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</si>
  <si>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</si>
  <si>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</si>
  <si>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</si>
  <si>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</si>
  <si>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</si>
  <si>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</si>
  <si>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</si>
  <si>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</si>
  <si>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</si>
  <si>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</si>
  <si>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</si>
  <si>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</si>
  <si>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</si>
  <si>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</si>
  <si>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</si>
  <si>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</si>
  <si>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</si>
  <si>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</si>
  <si>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</si>
  <si>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</si>
  <si>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</si>
  <si>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</si>
  <si>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</si>
  <si>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</si>
  <si>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</si>
  <si>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</si>
  <si>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</si>
  <si>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</si>
  <si>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</si>
  <si>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</si>
  <si>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</si>
  <si>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</si>
  <si>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</si>
  <si>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</si>
  <si>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</si>
  <si>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</si>
  <si>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</si>
  <si>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</si>
  <si>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</si>
  <si>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</si>
  <si>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</si>
  <si>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</si>
  <si>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</si>
  <si>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</si>
  <si>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</si>
  <si>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</si>
  <si>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</si>
  <si>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</si>
  <si>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</si>
  <si>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</si>
  <si>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</si>
  <si>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</si>
  <si>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</si>
  <si>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</si>
  <si>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</si>
  <si>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</si>
  <si>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</si>
  <si>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</si>
  <si>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</si>
  <si>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</si>
  <si>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</si>
  <si>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</si>
  <si>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</si>
  <si>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</si>
  <si>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</si>
  <si>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</si>
  <si>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</si>
  <si>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</si>
  <si>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</si>
  <si>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</si>
  <si>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</si>
  <si>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</si>
  <si>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</si>
  <si>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</si>
  <si>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</si>
  <si>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</si>
  <si>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</si>
  <si>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</si>
  <si>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</si>
  <si>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</si>
  <si>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</si>
  <si>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</si>
  <si>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</si>
  <si>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</si>
  <si>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</si>
  <si>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</si>
  <si>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</si>
  <si>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</si>
  <si>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</si>
  <si>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</si>
  <si>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</si>
  <si>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</si>
  <si>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</si>
  <si>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</si>
  <si>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</si>
  <si>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</si>
  <si>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</si>
  <si>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</si>
  <si>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</si>
  <si>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</si>
  <si>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</si>
  <si>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</si>
  <si>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</si>
  <si>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</si>
  <si>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</si>
  <si>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</si>
  <si>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</si>
  <si>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</si>
  <si>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</si>
  <si>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</si>
  <si>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</si>
  <si>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</si>
  <si>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</si>
  <si>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</si>
  <si>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</si>
  <si>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</si>
  <si>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</si>
  <si>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</si>
  <si>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</si>
  <si>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</si>
  <si>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</si>
  <si>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</si>
  <si>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</si>
  <si>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</si>
  <si>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</si>
  <si>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</si>
  <si>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</si>
  <si>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</si>
  <si>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</si>
  <si>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</si>
  <si>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</si>
  <si>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</si>
  <si>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</si>
  <si>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</si>
  <si>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</si>
  <si>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</si>
  <si>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</si>
  <si>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</si>
  <si>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</si>
  <si>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</si>
  <si>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</si>
  <si>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</si>
  <si>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</si>
  <si>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</si>
  <si>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</si>
  <si>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</si>
  <si>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</si>
  <si>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</si>
  <si>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</si>
  <si>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</si>
  <si>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</si>
  <si>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</si>
  <si>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</si>
  <si>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</si>
  <si>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</si>
  <si>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</si>
  <si>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</si>
  <si>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</si>
  <si>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</si>
  <si>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</si>
  <si>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</si>
  <si>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</si>
  <si>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</si>
  <si>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</si>
  <si>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</si>
  <si>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</si>
  <si>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</si>
  <si>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</si>
  <si>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</si>
  <si>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</si>
  <si>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</si>
  <si>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</si>
  <si>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</si>
  <si>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</si>
  <si>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</si>
  <si>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</si>
  <si>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</si>
  <si>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</si>
  <si>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</si>
  <si>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</si>
  <si>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</si>
  <si>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</si>
  <si>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</si>
  <si>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</si>
  <si>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</si>
  <si>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</si>
  <si>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</si>
  <si>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</si>
  <si>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</si>
  <si>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</si>
  <si>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</si>
  <si>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</si>
  <si>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</si>
  <si>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</si>
  <si>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</si>
  <si>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</si>
  <si>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</si>
  <si>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</si>
  <si>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</si>
  <si>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</si>
  <si>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</si>
  <si>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</si>
  <si>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</si>
  <si>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</si>
  <si>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</si>
  <si>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</si>
  <si>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</si>
  <si>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</si>
  <si>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</si>
  <si>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</si>
  <si>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</si>
  <si>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</si>
  <si>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</si>
  <si>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</si>
  <si>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</si>
  <si>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</si>
  <si>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</si>
  <si>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</si>
  <si>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</si>
  <si>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</si>
  <si>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</si>
  <si>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</si>
  <si>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</si>
  <si>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</si>
  <si>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</si>
  <si>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</si>
  <si>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</si>
  <si>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</si>
  <si>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</si>
  <si>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</si>
  <si>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</si>
  <si>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</si>
  <si>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</si>
  <si>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</si>
  <si>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</si>
  <si>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</si>
  <si>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</si>
  <si>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</si>
  <si>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</si>
  <si>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</si>
  <si>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</si>
  <si>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</si>
  <si>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</si>
  <si>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</si>
  <si>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</si>
  <si>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</si>
  <si>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</si>
  <si>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</si>
  <si>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</si>
  <si>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</si>
  <si>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</si>
  <si>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</si>
  <si>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</si>
  <si>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</si>
  <si>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</si>
  <si>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</si>
  <si>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</si>
  <si>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</si>
  <si>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</si>
  <si>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</si>
  <si>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</si>
  <si>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</si>
  <si>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</si>
  <si>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</si>
  <si>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</si>
  <si>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</si>
  <si>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</si>
  <si>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</si>
  <si>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</si>
  <si>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</si>
  <si>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</si>
  <si>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</si>
  <si>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</si>
  <si>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</si>
  <si>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</si>
  <si>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</si>
  <si>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</si>
  <si>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</si>
  <si>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</si>
  <si>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</si>
  <si>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</si>
  <si>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</si>
  <si>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</si>
  <si>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</si>
  <si>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</si>
  <si>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</si>
  <si>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</si>
  <si>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</si>
  <si>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</si>
  <si>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</si>
  <si>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</si>
  <si>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</si>
  <si>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</si>
  <si>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</si>
  <si>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</si>
  <si>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</si>
  <si>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</si>
  <si>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</si>
  <si>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</si>
  <si>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</si>
  <si>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</si>
  <si>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</si>
  <si>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</si>
  <si>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</si>
  <si>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</si>
  <si>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</si>
  <si>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</si>
  <si>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</si>
  <si>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</si>
  <si>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</si>
  <si>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</si>
  <si>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</si>
  <si>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</si>
  <si>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</si>
  <si>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</si>
  <si>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</si>
  <si>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</si>
  <si>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</si>
  <si>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</si>
  <si>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</si>
  <si>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</si>
  <si>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</si>
  <si>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</si>
  <si>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</si>
  <si>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</si>
  <si>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</si>
  <si>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</si>
  <si>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</si>
  <si>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</si>
  <si>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</si>
  <si>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</si>
  <si>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</si>
  <si>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</si>
  <si>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</si>
  <si>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</si>
  <si>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</si>
  <si>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</si>
  <si>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</si>
  <si>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</si>
  <si>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</si>
  <si>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</si>
  <si>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</si>
  <si>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</si>
  <si>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</si>
  <si>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</si>
  <si>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</si>
  <si>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</si>
  <si>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</si>
  <si>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</si>
  <si>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</si>
  <si>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</si>
  <si>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</si>
  <si>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</si>
  <si>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</si>
  <si>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</si>
  <si>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</si>
  <si>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</si>
  <si>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</si>
  <si>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</si>
  <si>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</si>
  <si>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</si>
  <si>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</si>
  <si>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</si>
  <si>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</si>
  <si>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</si>
  <si>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</si>
  <si>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</si>
  <si>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</si>
  <si>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</si>
  <si>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</si>
  <si>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</si>
  <si>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</si>
  <si>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</si>
  <si>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</si>
  <si>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</si>
  <si>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</si>
  <si>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</si>
  <si>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</si>
  <si>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</si>
  <si>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</si>
  <si>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</si>
  <si>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</si>
  <si>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</si>
  <si>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</si>
  <si>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</si>
  <si>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</si>
  <si>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</si>
  <si>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</si>
  <si>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</si>
  <si>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</si>
  <si>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</si>
  <si>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</si>
  <si>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</si>
  <si>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</si>
  <si>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</si>
  <si>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</si>
  <si>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</si>
  <si>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</si>
  <si>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</si>
  <si>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</si>
  <si>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</si>
  <si>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</si>
  <si>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</si>
  <si>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</si>
  <si>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</si>
  <si>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</si>
  <si>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</si>
  <si>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</si>
  <si>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</si>
  <si>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</si>
  <si>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</si>
  <si>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</si>
  <si>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</si>
  <si>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</si>
  <si>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</si>
  <si>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</si>
  <si>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</si>
  <si>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</si>
  <si>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</si>
  <si>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</si>
  <si>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</si>
  <si>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</si>
  <si>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</si>
  <si>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</si>
  <si>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</si>
  <si>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</si>
  <si>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</si>
  <si>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</si>
  <si>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</si>
  <si>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</si>
  <si>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</si>
  <si>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</si>
  <si>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</si>
  <si>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</si>
  <si>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</si>
  <si>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</si>
  <si>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</si>
  <si>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</si>
  <si>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</si>
  <si>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</si>
  <si>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</si>
  <si>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</si>
  <si>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</si>
  <si>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</si>
  <si>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</si>
  <si>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</si>
  <si>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</si>
  <si>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</si>
  <si>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</si>
  <si>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</si>
  <si>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</si>
  <si>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</si>
  <si>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</si>
  <si>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</si>
  <si>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</si>
  <si>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</si>
  <si>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</si>
  <si>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</si>
  <si>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</si>
  <si>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</si>
  <si>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</si>
  <si>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</si>
  <si>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</si>
  <si>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</si>
  <si>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</si>
  <si>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</si>
  <si>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</si>
  <si>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</si>
  <si>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</si>
  <si>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</si>
  <si>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</si>
  <si>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</si>
  <si>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</si>
  <si>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</si>
  <si>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</si>
  <si>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</si>
  <si>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</si>
  <si>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</si>
  <si>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</si>
  <si>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</si>
  <si>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</si>
  <si>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</si>
  <si>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</si>
  <si>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</si>
  <si>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</si>
  <si>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</si>
  <si>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</si>
  <si>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</si>
  <si>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</si>
  <si>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</si>
  <si>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</si>
  <si>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</si>
  <si>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</si>
  <si>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</si>
  <si>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</si>
  <si>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</si>
  <si>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</si>
  <si>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</si>
  <si>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</si>
  <si>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</si>
  <si>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</si>
  <si>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</si>
  <si>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</si>
  <si>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</si>
  <si>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</si>
  <si>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</si>
  <si>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</si>
  <si>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</si>
  <si>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</si>
  <si>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</si>
  <si>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</si>
  <si>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</si>
  <si>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</si>
  <si>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</si>
  <si>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</si>
  <si>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</si>
  <si>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</si>
  <si>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</si>
  <si>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</si>
  <si>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</si>
  <si>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</si>
  <si>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</si>
  <si>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</si>
  <si>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</si>
  <si>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</si>
  <si>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</si>
  <si>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</si>
  <si>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</si>
  <si>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</si>
  <si>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</si>
  <si>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</si>
  <si>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</si>
  <si>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</si>
  <si>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</si>
  <si>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</si>
  <si>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</si>
  <si>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</si>
  <si>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</si>
  <si>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</si>
  <si>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</si>
  <si>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</si>
  <si>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</si>
  <si>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</si>
  <si>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</si>
  <si>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</si>
  <si>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</si>
  <si>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</si>
  <si>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</si>
  <si>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</si>
  <si>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</si>
  <si>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</si>
  <si>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</si>
  <si>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</si>
  <si>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</si>
  <si>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</si>
  <si>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</si>
  <si>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</si>
  <si>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</si>
  <si>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</si>
  <si>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</si>
  <si>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</si>
  <si>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</si>
  <si>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</si>
  <si>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</si>
  <si>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</si>
  <si>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</si>
  <si>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</si>
  <si>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</si>
  <si>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</si>
  <si>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</si>
  <si>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</si>
  <si>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</si>
  <si>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</si>
  <si>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</si>
  <si>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</si>
  <si>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</si>
  <si>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</si>
  <si>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</si>
  <si>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</si>
  <si>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</si>
  <si>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</si>
  <si>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</si>
  <si>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</si>
  <si>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</si>
  <si>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</si>
  <si>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</si>
  <si>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</si>
  <si>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</si>
  <si>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</si>
  <si>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</si>
  <si>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</si>
  <si>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</si>
  <si>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</si>
  <si>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</si>
  <si>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</si>
  <si>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</si>
  <si>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</si>
  <si>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</si>
  <si>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</si>
  <si>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</si>
  <si>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</si>
  <si>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</si>
  <si>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</si>
  <si>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</si>
  <si>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</si>
  <si>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</si>
  <si>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</si>
  <si>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</si>
  <si>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</si>
  <si>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</si>
  <si>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</si>
  <si>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</si>
  <si>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</si>
  <si>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</si>
  <si>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</si>
  <si>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</si>
  <si>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</si>
  <si>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</si>
  <si>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</si>
  <si>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</si>
  <si>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</si>
  <si>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</si>
  <si>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</si>
  <si>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</si>
  <si>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</si>
  <si>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</si>
  <si>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</si>
  <si>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</si>
  <si>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</si>
  <si>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</si>
  <si>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</si>
  <si>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</si>
  <si>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</si>
  <si>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</si>
  <si>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</si>
  <si>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</si>
  <si>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</si>
  <si>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</si>
  <si>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</si>
  <si>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</si>
  <si>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</si>
  <si>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</si>
  <si>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</si>
  <si>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</si>
  <si>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</si>
  <si>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</si>
  <si>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</si>
  <si>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</si>
  <si>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</si>
  <si>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</si>
  <si>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</si>
  <si>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</si>
  <si>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</si>
  <si>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</si>
  <si>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</si>
  <si>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</si>
  <si>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</si>
  <si>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</si>
  <si>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</si>
  <si>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</si>
  <si>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</si>
  <si>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</si>
  <si>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</si>
  <si>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</si>
  <si>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</si>
  <si>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</si>
  <si>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</si>
  <si>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</si>
  <si>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</si>
  <si>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</si>
  <si>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</si>
  <si>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</si>
  <si>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</si>
  <si>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</si>
  <si>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</si>
  <si>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</si>
  <si>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</si>
  <si>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</si>
  <si>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</si>
  <si>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</si>
  <si>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</si>
  <si>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</si>
  <si>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</si>
  <si>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</si>
  <si>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</si>
  <si>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</si>
  <si>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</si>
  <si>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</si>
  <si>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</si>
  <si>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</si>
  <si>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</si>
  <si>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</si>
  <si>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</si>
  <si>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</si>
  <si>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</si>
  <si>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</si>
  <si>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</si>
  <si>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</si>
  <si>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</si>
  <si>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</si>
  <si>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</si>
  <si>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</si>
  <si>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</si>
  <si>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</si>
  <si>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</si>
  <si>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</si>
  <si>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</si>
  <si>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</si>
  <si>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</si>
  <si>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</si>
  <si>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</si>
  <si>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</si>
  <si>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</si>
  <si>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</si>
  <si>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</si>
  <si>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</si>
  <si>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</si>
  <si>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</si>
  <si>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</si>
  <si>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</si>
  <si>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</si>
  <si>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</si>
  <si>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</si>
  <si>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</si>
  <si>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</si>
  <si>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</si>
  <si>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</si>
  <si>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</si>
  <si>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</si>
  <si>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</si>
  <si>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</si>
  <si>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</si>
  <si>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</si>
  <si>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</si>
  <si>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</si>
  <si>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</si>
  <si>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</si>
  <si>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</si>
  <si>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</si>
  <si>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</si>
  <si>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</si>
  <si>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</si>
  <si>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</si>
  <si>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</si>
  <si>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</si>
  <si>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</si>
  <si>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</si>
  <si>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</si>
  <si>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</si>
  <si>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</si>
  <si>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</si>
  <si>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</si>
  <si>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</si>
  <si>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</si>
  <si>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</si>
  <si>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</si>
  <si>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</si>
  <si>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</si>
  <si>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</si>
  <si>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</si>
  <si>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</si>
  <si>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</si>
  <si>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</si>
  <si>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</si>
  <si>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</si>
  <si>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</si>
  <si>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</si>
  <si>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</si>
  <si>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</si>
  <si>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</si>
  <si>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</si>
  <si>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</si>
  <si>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</si>
  <si>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</si>
  <si>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</si>
  <si>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</si>
  <si>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</si>
  <si>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</si>
  <si>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</si>
  <si>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</si>
  <si>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</si>
  <si>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</si>
  <si>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</si>
  <si>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</si>
  <si>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</si>
  <si>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</si>
  <si>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</si>
  <si>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</si>
  <si>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</si>
  <si>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</si>
  <si>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</si>
  <si>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</si>
  <si>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</si>
  <si>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</si>
  <si>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</si>
  <si>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</si>
  <si>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</si>
  <si>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</si>
  <si>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</si>
  <si>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</si>
  <si>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</si>
  <si>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</si>
  <si>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</si>
  <si>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</si>
  <si>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</si>
  <si>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</si>
  <si>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</si>
  <si>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</si>
  <si>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</si>
  <si>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</si>
  <si>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</si>
  <si>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</si>
  <si>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</si>
  <si>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</si>
  <si>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</si>
  <si>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</si>
  <si>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</si>
  <si>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</si>
  <si>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</si>
  <si>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</si>
  <si>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</si>
  <si>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</si>
  <si>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</si>
  <si>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</si>
  <si>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</si>
  <si>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</si>
  <si>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</si>
  <si>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</si>
  <si>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</si>
  <si>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</si>
  <si>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</si>
  <si>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</si>
  <si>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</si>
  <si>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</si>
  <si>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</si>
  <si>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</si>
  <si>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</si>
  <si>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</si>
  <si>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</si>
  <si>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</si>
  <si>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</si>
  <si>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</si>
  <si>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</si>
  <si>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</si>
  <si>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</si>
  <si>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</si>
  <si>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</si>
  <si>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</si>
  <si>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</si>
  <si>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</si>
  <si>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</si>
  <si>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</si>
  <si>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</si>
  <si>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</si>
  <si>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</si>
  <si>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</si>
  <si>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</si>
  <si>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</si>
  <si>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</si>
  <si>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</si>
  <si>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</si>
  <si>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</si>
  <si>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</si>
  <si>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</si>
  <si>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</si>
  <si>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</si>
  <si>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</si>
  <si>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</si>
  <si>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</si>
  <si>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</si>
  <si>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</si>
  <si>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</si>
  <si>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</si>
  <si>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</si>
  <si>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</si>
  <si>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</si>
  <si>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</si>
  <si>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</si>
  <si>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</si>
  <si>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</si>
  <si>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</si>
  <si>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</si>
  <si>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</si>
  <si>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</si>
  <si>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</si>
  <si>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</si>
  <si>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</si>
  <si>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</si>
  <si>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</si>
  <si>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</si>
  <si>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</si>
  <si>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</si>
  <si>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</si>
  <si>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</si>
  <si>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</si>
  <si>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</si>
  <si>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</si>
  <si>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</si>
  <si>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</si>
  <si>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</si>
  <si>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</si>
  <si>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</si>
  <si>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</si>
  <si>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</si>
  <si>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</si>
  <si>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</si>
  <si>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</si>
  <si>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</si>
  <si>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</si>
  <si>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</si>
  <si>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</si>
  <si>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</si>
  <si>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</si>
  <si>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</si>
  <si>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</si>
  <si>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</si>
  <si>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</si>
  <si>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</si>
  <si>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</si>
  <si>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</si>
  <si>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</si>
  <si>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</si>
  <si>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</si>
  <si>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</si>
  <si>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</si>
  <si>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</si>
  <si>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</si>
  <si>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</si>
  <si>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</si>
  <si>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</si>
  <si>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</si>
  <si>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</si>
  <si>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</si>
  <si>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</si>
  <si>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</si>
  <si>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</si>
  <si>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</si>
  <si>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</si>
  <si>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</si>
  <si>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</si>
  <si>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</si>
  <si>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</si>
  <si>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</si>
  <si>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</si>
  <si>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</si>
  <si>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</si>
  <si>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</si>
  <si>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</si>
  <si>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</si>
  <si>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</si>
  <si>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</si>
  <si>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</si>
  <si>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</si>
  <si>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</si>
  <si>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</si>
  <si>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</si>
  <si>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</si>
  <si>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</si>
  <si>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</si>
  <si>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</si>
  <si>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</si>
  <si>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</si>
  <si>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</si>
  <si>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</si>
  <si>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</si>
  <si>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</si>
  <si>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</si>
  <si>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</si>
  <si>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</si>
  <si>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</si>
  <si>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</si>
  <si>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</si>
  <si>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</si>
  <si>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</si>
  <si>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</si>
  <si>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</si>
  <si>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</si>
  <si>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</si>
  <si>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</si>
  <si>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</si>
  <si>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</si>
  <si>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</si>
  <si>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</si>
  <si>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</si>
  <si>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</si>
  <si>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</si>
  <si>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</si>
  <si>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</si>
  <si>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</si>
  <si>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</si>
  <si>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</si>
  <si>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</si>
  <si>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</si>
  <si>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</si>
  <si>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</si>
  <si>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</si>
  <si>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</si>
  <si>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</si>
  <si>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</si>
  <si>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</si>
  <si>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</si>
  <si>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</si>
  <si>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</si>
  <si>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</si>
  <si>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</si>
  <si>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</si>
  <si>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</si>
  <si>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</si>
  <si>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</si>
  <si>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</si>
  <si>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</si>
  <si>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</si>
  <si>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</si>
  <si>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</si>
  <si>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</si>
  <si>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</si>
  <si>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</si>
  <si>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</si>
  <si>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</si>
  <si>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</si>
  <si>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</si>
  <si>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</si>
  <si>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</si>
  <si>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</si>
  <si>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</si>
  <si>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</si>
  <si>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</si>
  <si>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</si>
  <si>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</si>
  <si>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</si>
  <si>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</si>
  <si>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</si>
  <si>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</si>
  <si>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</si>
  <si>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</si>
  <si>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</si>
  <si>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</si>
  <si>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</si>
  <si>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</si>
  <si>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</si>
  <si>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</si>
  <si>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</si>
  <si>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</si>
  <si>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</si>
  <si>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</si>
  <si>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</si>
  <si>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</si>
  <si>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</si>
  <si>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</si>
  <si>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</si>
  <si>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</si>
  <si>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</si>
  <si>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</si>
  <si>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</si>
  <si>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</si>
  <si>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</si>
  <si>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</si>
  <si>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</si>
  <si>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</si>
  <si>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</si>
  <si>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</si>
  <si>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</si>
  <si>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</si>
  <si>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</si>
  <si>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</si>
  <si>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</si>
  <si>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</si>
  <si>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</si>
  <si>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</si>
  <si>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</si>
  <si>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</si>
  <si>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</si>
  <si>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</si>
  <si>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</si>
  <si>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</si>
  <si>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</si>
  <si>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</si>
  <si>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</si>
  <si>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</si>
  <si>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</si>
  <si>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</si>
  <si>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</si>
  <si>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</si>
  <si>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</si>
  <si>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</si>
  <si>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</si>
  <si>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</si>
  <si>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</si>
  <si>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</si>
  <si>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</si>
  <si>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</si>
  <si>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</si>
  <si>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</si>
  <si>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</si>
  <si>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</si>
  <si>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</si>
  <si>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</si>
  <si>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</si>
  <si>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</si>
  <si>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</si>
  <si>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</si>
  <si>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</si>
  <si>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</si>
  <si>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</si>
  <si>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</si>
  <si>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</si>
  <si>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</si>
  <si>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</si>
  <si>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</si>
  <si>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</si>
  <si>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</si>
  <si>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</si>
  <si>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</si>
  <si>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</si>
  <si>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</si>
  <si>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</si>
  <si>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</si>
  <si>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</si>
  <si>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</si>
  <si>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</si>
  <si>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</si>
  <si>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</si>
  <si>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</si>
  <si>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</si>
  <si>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</si>
  <si>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</si>
  <si>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</si>
  <si>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</si>
  <si>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</si>
  <si>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</si>
  <si>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</si>
  <si>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</si>
  <si>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</si>
  <si>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</si>
  <si>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</si>
  <si>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</si>
  <si>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</si>
  <si>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</si>
  <si>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</si>
  <si>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</si>
  <si>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</si>
  <si>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</si>
  <si>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</si>
  <si>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</si>
  <si>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</si>
  <si>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</si>
  <si>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</si>
  <si>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</si>
  <si>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</si>
  <si>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</si>
  <si>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</si>
  <si>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</si>
  <si>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</si>
  <si>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</si>
  <si>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</si>
  <si>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</si>
  <si>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</si>
  <si>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</si>
  <si>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</si>
  <si>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</si>
  <si>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</si>
  <si>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</si>
  <si>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</si>
  <si>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</si>
  <si>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</si>
  <si>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</si>
  <si>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</si>
  <si>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</si>
  <si>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</si>
  <si>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</si>
  <si>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</si>
  <si>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</si>
  <si>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</si>
  <si>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</si>
  <si>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</si>
  <si>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</si>
  <si>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</si>
  <si>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</si>
  <si>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</si>
  <si>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</si>
  <si>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</si>
  <si>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</si>
  <si>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</si>
  <si>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</si>
  <si>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</si>
  <si>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</si>
  <si>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</si>
  <si>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</si>
  <si>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</si>
  <si>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</si>
  <si>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</si>
  <si>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</si>
  <si>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</si>
  <si>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</si>
  <si>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</si>
  <si>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</si>
  <si>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</si>
  <si>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</si>
  <si>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</si>
  <si>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</si>
  <si>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</si>
  <si>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</si>
  <si>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</si>
  <si>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</si>
  <si>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</si>
  <si>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</si>
  <si>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</si>
  <si>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</si>
  <si>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</si>
  <si>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</si>
  <si>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</si>
  <si>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</si>
  <si>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</si>
  <si>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</si>
  <si>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</si>
  <si>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</si>
  <si>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</si>
  <si>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</si>
  <si>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</si>
  <si>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</si>
  <si>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</si>
  <si>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</si>
  <si>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</si>
  <si>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</si>
  <si>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</si>
  <si>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</si>
  <si>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</si>
  <si>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</si>
  <si>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</si>
  <si>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</si>
  <si>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</si>
  <si>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</si>
  <si>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</si>
  <si>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</si>
  <si>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</si>
  <si>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</si>
  <si>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</si>
  <si>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</si>
  <si>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</si>
  <si>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</si>
  <si>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</si>
  <si>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</si>
  <si>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</si>
  <si>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</si>
  <si>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</si>
  <si>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</si>
  <si>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</si>
  <si>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</si>
  <si>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</si>
  <si>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</si>
  <si>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</si>
  <si>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</si>
  <si>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</si>
  <si>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</si>
  <si>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</si>
  <si>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</si>
  <si>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</si>
  <si>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</si>
  <si>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</si>
  <si>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</si>
  <si>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</si>
  <si>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</si>
  <si>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</si>
  <si>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</si>
  <si>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</si>
  <si>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</si>
  <si>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</si>
  <si>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</si>
  <si>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</si>
  <si>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</si>
  <si>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</si>
  <si>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</si>
  <si>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</si>
  <si>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</si>
  <si>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</si>
  <si>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</si>
  <si>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</si>
  <si>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</si>
  <si>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</si>
  <si>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</si>
  <si>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</si>
  <si>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</si>
  <si>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</si>
  <si>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</si>
  <si>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</si>
  <si>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</si>
  <si>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</si>
  <si>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</si>
  <si>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</si>
  <si>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</si>
  <si>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</si>
  <si>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</si>
  <si>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</si>
  <si>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</si>
  <si>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</si>
  <si>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</si>
  <si>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</si>
  <si>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</si>
  <si>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</si>
  <si>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</si>
  <si>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</si>
  <si>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</si>
  <si>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</si>
  <si>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</si>
  <si>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</si>
  <si>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</si>
  <si>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</si>
  <si>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</si>
  <si>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</si>
  <si>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</si>
  <si>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</si>
  <si>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</si>
  <si>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</si>
  <si>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</si>
  <si>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</si>
  <si>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</si>
  <si>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</si>
  <si>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</si>
  <si>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</si>
  <si>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</si>
  <si>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</si>
  <si>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</si>
  <si>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</si>
  <si>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</si>
  <si>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</si>
  <si>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</si>
  <si>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</si>
  <si>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</si>
  <si>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</si>
  <si>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</si>
  <si>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</si>
  <si>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</si>
  <si>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</si>
  <si>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</si>
  <si>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</si>
  <si>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</si>
  <si>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</si>
  <si>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</si>
  <si>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</si>
  <si>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</si>
  <si>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</si>
  <si>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</si>
  <si>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</si>
  <si>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</si>
  <si>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</si>
  <si>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</si>
  <si>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</si>
  <si>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</si>
  <si>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</si>
  <si>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</si>
  <si>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</si>
  <si>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</si>
  <si>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</si>
  <si>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</si>
  <si>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</si>
  <si>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</si>
  <si>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</si>
  <si>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</si>
  <si>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</si>
  <si>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</si>
  <si>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</si>
  <si>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</si>
  <si>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</si>
  <si>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</si>
  <si>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</si>
  <si>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</si>
  <si>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</si>
  <si>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</si>
  <si>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</si>
  <si>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</si>
  <si>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</si>
  <si>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</si>
  <si>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</si>
  <si>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</si>
  <si>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</si>
  <si>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</si>
  <si>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</si>
  <si>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</si>
  <si>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</si>
  <si>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</si>
  <si>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</si>
  <si>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</si>
  <si>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</si>
  <si>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</si>
  <si>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</si>
  <si>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</si>
  <si>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</si>
  <si>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</si>
  <si>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</si>
  <si>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</si>
  <si>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</si>
  <si>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</si>
  <si>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</si>
  <si>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</si>
  <si>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</si>
  <si>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</si>
  <si>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</si>
  <si>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</si>
  <si>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</si>
  <si>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</si>
  <si>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</si>
  <si>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</si>
  <si>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</si>
  <si>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</si>
  <si>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</si>
  <si>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</si>
  <si>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</si>
  <si>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</si>
  <si>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</si>
  <si>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</si>
  <si>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</si>
  <si>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</si>
  <si>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</si>
  <si>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</si>
  <si>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</si>
  <si>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</si>
  <si>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</si>
  <si>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</si>
  <si>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</si>
  <si>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</si>
  <si>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</si>
  <si>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</si>
  <si>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</si>
  <si>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</si>
  <si>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</si>
  <si>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</si>
  <si>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</si>
  <si>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</si>
  <si>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</si>
  <si>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</si>
  <si>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</si>
  <si>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</si>
  <si>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</si>
  <si>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</si>
  <si>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</si>
  <si>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</si>
  <si>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</si>
  <si>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</si>
  <si>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</si>
  <si>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</si>
  <si>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</si>
  <si>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</si>
  <si>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</si>
  <si>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</si>
  <si>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</si>
  <si>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</si>
  <si>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</si>
  <si>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</si>
  <si>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</si>
  <si>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</si>
  <si>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</si>
  <si>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</si>
  <si>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</si>
  <si>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</si>
  <si>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</si>
  <si>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</si>
  <si>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</si>
  <si>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</si>
  <si>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</si>
  <si>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</si>
  <si>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</si>
  <si>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</si>
  <si>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</si>
  <si>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</si>
  <si>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</si>
  <si>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</si>
  <si>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</si>
  <si>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</si>
  <si>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</si>
  <si>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</si>
  <si>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</si>
  <si>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</si>
  <si>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</si>
  <si>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</si>
  <si>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</si>
  <si>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</si>
  <si>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</si>
  <si>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</si>
  <si>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</si>
  <si>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</si>
  <si>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</si>
  <si>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</si>
  <si>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</si>
  <si>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</si>
  <si>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</si>
  <si>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</si>
  <si>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</si>
  <si>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</si>
  <si>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</si>
  <si>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</si>
  <si>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</si>
  <si>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</si>
  <si>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</si>
  <si>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</si>
  <si>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</si>
  <si>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</si>
  <si>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</si>
  <si>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</si>
  <si>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</si>
  <si>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</si>
  <si>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</si>
  <si>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</si>
  <si>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</si>
  <si>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</si>
  <si>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</si>
  <si>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</si>
  <si>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</si>
  <si>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</si>
  <si>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</si>
  <si>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</si>
  <si>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</si>
  <si>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</si>
  <si>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</si>
  <si>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</si>
  <si>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</si>
  <si>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</si>
  <si>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</si>
  <si>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</si>
  <si>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</si>
  <si>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</si>
  <si>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</si>
  <si>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</si>
  <si>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</si>
  <si>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</si>
  <si>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</si>
  <si>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</si>
  <si>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</si>
  <si>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</si>
  <si>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</si>
  <si>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</si>
  <si>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</si>
  <si>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</si>
  <si>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</si>
  <si>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</si>
  <si>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</si>
  <si>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</si>
  <si>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</si>
  <si>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</si>
  <si>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</si>
  <si>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</si>
  <si>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</si>
  <si>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</si>
  <si>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</si>
  <si>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</si>
  <si>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</si>
  <si>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</si>
  <si>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</si>
  <si>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</si>
  <si>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</si>
  <si>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</si>
  <si>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</si>
  <si>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</si>
  <si>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</si>
  <si>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</si>
  <si>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</si>
  <si>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</si>
  <si>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</si>
  <si>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</si>
  <si>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</si>
  <si>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</si>
  <si>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</si>
  <si>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</si>
  <si>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</si>
  <si>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</si>
  <si>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</si>
  <si>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</si>
  <si>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</si>
  <si>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</si>
  <si>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</si>
  <si>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</si>
  <si>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</si>
  <si>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</si>
  <si>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</si>
  <si>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</si>
  <si>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</si>
  <si>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</si>
  <si>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</si>
  <si>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</si>
  <si>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</si>
  <si>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</si>
  <si>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</si>
  <si>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</si>
  <si>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</si>
  <si>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</si>
  <si>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</si>
  <si>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</si>
  <si>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</si>
  <si>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</si>
  <si>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</si>
  <si>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</si>
  <si>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</si>
  <si>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</si>
  <si>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</si>
  <si>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</si>
  <si>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</si>
  <si>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</si>
  <si>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</si>
  <si>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</si>
  <si>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</si>
  <si>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</si>
  <si>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</si>
  <si>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</si>
  <si>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</si>
  <si>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</si>
  <si>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</si>
  <si>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</si>
  <si>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</si>
  <si>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</si>
  <si>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</si>
  <si>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</si>
  <si>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</si>
  <si>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</si>
  <si>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</si>
  <si>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</si>
  <si>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</si>
  <si>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</si>
  <si>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</si>
  <si>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</si>
  <si>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</si>
  <si>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</si>
  <si>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</si>
  <si>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</si>
  <si>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</si>
  <si>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</si>
  <si>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</si>
  <si>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</si>
  <si>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</si>
  <si>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</si>
  <si>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</si>
  <si>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</si>
  <si>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</si>
  <si>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</si>
  <si>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</si>
  <si>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</si>
  <si>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</si>
  <si>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</si>
  <si>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</si>
  <si>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</si>
  <si>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</si>
  <si>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</si>
  <si>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</si>
  <si>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</si>
  <si>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</si>
  <si>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</si>
  <si>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</si>
  <si>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</si>
  <si>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</si>
  <si>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</si>
  <si>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</si>
  <si>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</si>
  <si>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</si>
  <si>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</si>
  <si>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</si>
  <si>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</si>
  <si>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</si>
  <si>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</si>
  <si>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</si>
  <si>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</si>
  <si>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</si>
  <si>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</si>
  <si>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</si>
  <si>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</si>
  <si>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</si>
  <si>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</si>
  <si>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</si>
  <si>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</si>
  <si>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</si>
  <si>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</si>
  <si>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</si>
  <si>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</si>
  <si>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</si>
  <si>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</si>
  <si>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</si>
  <si>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</si>
  <si>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</si>
  <si>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</si>
  <si>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</si>
  <si>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</si>
  <si>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</si>
  <si>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</si>
  <si>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</si>
  <si>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</si>
  <si>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</si>
  <si>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</si>
  <si>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</si>
  <si>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</si>
  <si>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</si>
  <si>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</si>
  <si>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</si>
  <si>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</si>
  <si>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</si>
  <si>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</si>
  <si>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</si>
  <si>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</si>
  <si>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</si>
  <si>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</si>
  <si>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</si>
  <si>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</si>
  <si>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</si>
  <si>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</si>
  <si>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</si>
  <si>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</si>
  <si>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</si>
  <si>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</si>
  <si>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</si>
  <si>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</si>
  <si>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</si>
  <si>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</si>
  <si>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</si>
  <si>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</si>
  <si>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</si>
  <si>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</si>
  <si>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</si>
  <si>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</si>
  <si>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</si>
  <si>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</si>
  <si>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</si>
  <si>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</si>
  <si>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</si>
  <si>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</si>
  <si>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</si>
  <si>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</si>
  <si>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</si>
  <si>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</si>
  <si>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</si>
  <si>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</si>
  <si>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</si>
  <si>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</si>
  <si>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</si>
  <si>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</si>
  <si>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</si>
  <si>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</si>
  <si>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</si>
  <si>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</si>
  <si>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</si>
  <si>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</si>
  <si>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</si>
  <si>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</si>
  <si>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</si>
  <si>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</si>
  <si>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</si>
  <si>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</si>
  <si>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</si>
  <si>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</si>
  <si>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</si>
  <si>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</si>
  <si>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</si>
  <si>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</si>
  <si>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</si>
  <si>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</si>
  <si>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</si>
  <si>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</si>
  <si>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</si>
  <si>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</si>
  <si>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</si>
  <si>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</si>
  <si>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</si>
  <si>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</si>
  <si>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</si>
  <si>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</si>
  <si>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</si>
  <si>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</si>
  <si>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</si>
  <si>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</si>
  <si>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</si>
  <si>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</si>
  <si>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</si>
  <si>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</si>
  <si>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</si>
  <si>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</si>
  <si>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</si>
  <si>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</si>
  <si>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</si>
  <si>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</si>
  <si>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</si>
  <si>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</si>
  <si>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</si>
  <si>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</si>
  <si>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</si>
  <si>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</si>
  <si>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</si>
  <si>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</si>
  <si>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</si>
  <si>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</si>
  <si>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</si>
  <si>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</si>
  <si>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</si>
  <si>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</si>
  <si>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</si>
  <si>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</si>
  <si>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</si>
  <si>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</si>
  <si>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</si>
  <si>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</si>
  <si>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</si>
  <si>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</si>
  <si>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</si>
  <si>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</si>
  <si>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</si>
  <si>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</si>
  <si>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</si>
  <si>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</si>
  <si>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</si>
  <si>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</si>
  <si>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</si>
  <si>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</si>
  <si>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</si>
  <si>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</si>
  <si>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</si>
  <si>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</si>
  <si>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</si>
  <si>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</si>
  <si>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</si>
  <si>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</si>
  <si>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</si>
  <si>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</si>
  <si>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</si>
  <si>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</si>
  <si>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</si>
  <si>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</si>
  <si>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</si>
  <si>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</si>
  <si>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</si>
  <si>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</si>
  <si>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</si>
  <si>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</si>
  <si>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</si>
  <si>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</si>
  <si>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</si>
  <si>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</si>
  <si>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</si>
  <si>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</si>
  <si>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</si>
  <si>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</si>
  <si>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</si>
  <si>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</si>
  <si>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</si>
  <si>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</si>
  <si>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</si>
  <si>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</si>
  <si>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</si>
  <si>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</si>
  <si>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</si>
  <si>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</si>
  <si>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</si>
  <si>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</si>
  <si>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</si>
  <si>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</si>
  <si>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</si>
  <si>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</si>
  <si>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</si>
  <si>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</si>
  <si>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</si>
  <si>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</si>
  <si>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</si>
  <si>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</si>
  <si>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</si>
  <si>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</si>
  <si>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</si>
  <si>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</si>
  <si>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</si>
  <si>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</si>
  <si>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</si>
  <si>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</si>
  <si>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</si>
  <si>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</si>
  <si>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</si>
  <si>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</si>
  <si>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</si>
  <si>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</si>
  <si>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</si>
  <si>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</si>
  <si>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</si>
  <si>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</si>
  <si>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</si>
  <si>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</si>
  <si>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</si>
  <si>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</si>
  <si>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</si>
  <si>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</si>
  <si>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</si>
  <si>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</si>
  <si>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</si>
  <si>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</si>
  <si>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</si>
  <si>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</si>
  <si>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</si>
  <si>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</si>
  <si>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</si>
  <si>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</si>
  <si>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</si>
  <si>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</si>
  <si>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</si>
  <si>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</si>
  <si>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</si>
  <si>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</si>
  <si>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</si>
  <si>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</si>
  <si>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</si>
  <si>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</si>
  <si>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</si>
  <si>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</si>
  <si>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</si>
  <si>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</si>
  <si>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</si>
  <si>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</si>
  <si>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</si>
  <si>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</si>
  <si>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</si>
  <si>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</si>
  <si>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</si>
  <si>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</si>
  <si>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</si>
  <si>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</si>
  <si>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</si>
  <si>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</si>
  <si>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</si>
  <si>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</si>
  <si>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</si>
  <si>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</si>
  <si>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</si>
  <si>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</si>
  <si>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</si>
  <si>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</si>
  <si>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</si>
  <si>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</si>
  <si>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</si>
  <si>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</si>
  <si>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</si>
  <si>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</si>
  <si>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</si>
  <si>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</si>
  <si>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</si>
  <si>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</si>
  <si>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</si>
  <si>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</si>
  <si>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</si>
  <si>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</si>
  <si>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</si>
  <si>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</si>
  <si>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</si>
  <si>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</si>
  <si>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</si>
  <si>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</si>
  <si>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</si>
  <si>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</si>
  <si>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</si>
  <si>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</si>
  <si>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</si>
  <si>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</si>
  <si>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</si>
  <si>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</si>
  <si>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</si>
  <si>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</si>
  <si>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</si>
  <si>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</si>
  <si>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</si>
  <si>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</si>
  <si>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</si>
  <si>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</si>
  <si>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</si>
  <si>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</si>
  <si>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</si>
  <si>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</si>
  <si>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</si>
  <si>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</si>
  <si>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</si>
  <si>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</si>
  <si>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</si>
  <si>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</si>
  <si>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</si>
  <si>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</si>
  <si>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</si>
  <si>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</si>
  <si>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</si>
  <si>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</si>
  <si>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</si>
  <si>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</si>
  <si>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</si>
  <si>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</si>
  <si>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</si>
  <si>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</si>
  <si>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</si>
  <si>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</si>
  <si>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</si>
  <si>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</si>
  <si>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</si>
  <si>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</si>
  <si>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</si>
  <si>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</si>
  <si>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</si>
  <si>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</si>
  <si>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</si>
  <si>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</si>
  <si>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</si>
  <si>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</si>
  <si>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</si>
  <si>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</si>
  <si>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</si>
  <si>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</si>
  <si>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</si>
  <si>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</si>
  <si>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</si>
  <si>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</si>
  <si>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</si>
  <si>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</si>
  <si>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</si>
  <si>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</si>
  <si>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</si>
  <si>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</si>
  <si>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</si>
  <si>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</si>
  <si>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</si>
  <si>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</si>
  <si>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</si>
  <si>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</si>
  <si>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</si>
  <si>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</si>
  <si>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</si>
  <si>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</si>
  <si>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</si>
  <si>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</si>
  <si>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</si>
  <si>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</si>
  <si>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</si>
  <si>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</si>
  <si>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</si>
  <si>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</si>
  <si>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</si>
  <si>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</si>
  <si>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</si>
  <si>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</si>
  <si>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</si>
  <si>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</si>
  <si>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</si>
  <si>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</si>
  <si>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</si>
  <si>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</si>
  <si>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</si>
  <si>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</si>
  <si>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</si>
  <si>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</si>
  <si>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</si>
  <si>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</si>
  <si>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</si>
  <si>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</si>
  <si>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</si>
  <si>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</si>
  <si>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</si>
  <si>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</si>
  <si>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</si>
  <si>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</si>
  <si>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</si>
  <si>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</si>
  <si>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</si>
  <si>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</si>
  <si>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</si>
  <si>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</si>
  <si>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</si>
  <si>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</si>
  <si>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</si>
  <si>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</si>
  <si>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</si>
  <si>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</si>
  <si>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</si>
  <si>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</si>
  <si>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</si>
  <si>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</si>
  <si>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</si>
  <si>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</si>
  <si>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</si>
  <si>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</si>
  <si>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</si>
  <si>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</si>
  <si>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</si>
  <si>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</si>
  <si>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</si>
  <si>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</si>
  <si>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</si>
  <si>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</si>
  <si>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</si>
  <si>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</si>
  <si>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</si>
  <si>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</si>
  <si>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</si>
  <si>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</si>
  <si>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</si>
  <si>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</si>
  <si>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</si>
  <si>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</si>
  <si>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</si>
  <si>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</si>
  <si>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</si>
  <si>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</si>
  <si>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</si>
  <si>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</si>
  <si>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</si>
  <si>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</si>
  <si>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</si>
  <si>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</si>
  <si>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</si>
  <si>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</si>
  <si>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</si>
  <si>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</si>
  <si>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</si>
  <si>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</si>
  <si>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</si>
  <si>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</si>
  <si>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</si>
  <si>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</si>
  <si>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</si>
  <si>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</si>
  <si>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</si>
  <si>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</si>
  <si>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</si>
  <si>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</si>
  <si>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</si>
  <si>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</si>
  <si>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</si>
  <si>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</si>
  <si>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</si>
  <si>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</si>
  <si>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</si>
  <si>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</si>
  <si>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</si>
  <si>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</si>
  <si>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</si>
  <si>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</si>
  <si>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</si>
  <si>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</si>
  <si>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</si>
  <si>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</si>
  <si>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</si>
  <si>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</si>
  <si>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</si>
  <si>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</si>
  <si>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</si>
  <si>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</si>
  <si>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</si>
  <si>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</si>
  <si>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</si>
  <si>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</si>
  <si>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</si>
  <si>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</si>
  <si>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</si>
  <si>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</si>
  <si>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</si>
  <si>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</si>
  <si>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</si>
  <si>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</si>
  <si>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</si>
  <si>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</si>
  <si>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</si>
  <si>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</si>
  <si>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</si>
  <si>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</si>
  <si>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</si>
  <si>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</si>
  <si>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</si>
  <si>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</si>
  <si>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</si>
  <si>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</si>
  <si>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</si>
  <si>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</si>
  <si>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</si>
  <si>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</si>
  <si>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</si>
  <si>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</si>
  <si>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</si>
  <si>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</si>
  <si>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</si>
  <si>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</si>
  <si>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</si>
  <si>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</si>
  <si>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</si>
  <si>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</si>
  <si>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</si>
  <si>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</si>
  <si>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</si>
  <si>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</si>
  <si>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</si>
  <si>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</si>
  <si>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</si>
  <si>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</si>
  <si>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</si>
  <si>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</si>
  <si>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</si>
  <si>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</si>
  <si>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</si>
  <si>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</si>
  <si>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</si>
  <si>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</si>
  <si>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</si>
  <si>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</si>
  <si>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</si>
  <si>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</si>
  <si>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</si>
  <si>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</si>
  <si>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</si>
  <si>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</si>
  <si>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</si>
  <si>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</si>
  <si>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</si>
  <si>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</si>
  <si>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</si>
  <si>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</si>
  <si>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</si>
  <si>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</si>
  <si>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</si>
  <si>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</si>
  <si>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</si>
  <si>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</si>
  <si>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</si>
  <si>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</si>
  <si>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</si>
  <si>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</si>
  <si>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</si>
  <si>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</si>
  <si>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</si>
  <si>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</si>
  <si>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</si>
  <si>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</si>
  <si>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</si>
  <si>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</si>
  <si>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</si>
  <si>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</si>
  <si>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</si>
  <si>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</si>
  <si>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</si>
  <si>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</si>
  <si>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</si>
  <si>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</si>
  <si>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</si>
  <si>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</si>
  <si>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</si>
  <si>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</si>
  <si>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</si>
  <si>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</si>
  <si>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</si>
  <si>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</si>
  <si>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</si>
  <si>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</si>
  <si>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</si>
  <si>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</si>
  <si>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</si>
  <si>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</si>
  <si>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</si>
  <si>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</si>
  <si>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</si>
  <si>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</si>
  <si>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</si>
  <si>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</si>
  <si>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</si>
  <si>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</si>
  <si>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</si>
  <si>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</si>
  <si>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</si>
  <si>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</si>
  <si>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</si>
  <si>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</si>
  <si>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</si>
  <si>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</si>
  <si>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</si>
  <si>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</si>
  <si>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</si>
  <si>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</si>
  <si>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</si>
  <si>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</si>
  <si>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</si>
  <si>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</si>
  <si>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</si>
  <si>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</si>
  <si>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</si>
  <si>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</si>
  <si>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</si>
  <si>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</si>
  <si>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</si>
  <si>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</si>
  <si>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</si>
  <si>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</si>
  <si>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</si>
  <si>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</si>
  <si>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</si>
  <si>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</si>
  <si>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</si>
  <si>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</si>
  <si>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</si>
  <si>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</si>
  <si>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</si>
  <si>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</si>
  <si>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</si>
  <si>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</si>
  <si>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</si>
  <si>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</si>
  <si>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</si>
  <si>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</si>
  <si>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</si>
  <si>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</si>
  <si>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</si>
  <si>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</si>
  <si>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</si>
  <si>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</si>
  <si>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</si>
  <si>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</si>
  <si>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</si>
  <si>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</si>
  <si>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</si>
  <si>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</si>
  <si>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</si>
  <si>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</si>
  <si>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</si>
  <si>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</si>
  <si>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</si>
  <si>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</si>
  <si>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</si>
  <si>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</si>
  <si>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</si>
  <si>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</si>
  <si>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</si>
  <si>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</si>
  <si>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</si>
  <si>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</si>
  <si>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</si>
  <si>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</si>
  <si>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</si>
  <si>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</si>
  <si>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</si>
  <si>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</si>
  <si>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</si>
  <si>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</si>
  <si>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</si>
  <si>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</si>
  <si>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</si>
  <si>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</si>
  <si>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</si>
  <si>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</si>
  <si>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</si>
  <si>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</si>
  <si>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</si>
  <si>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</si>
  <si>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</si>
  <si>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</si>
  <si>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</si>
  <si>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</si>
  <si>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</si>
  <si>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</si>
  <si>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</si>
  <si>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</si>
  <si>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</si>
  <si>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</si>
  <si>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</si>
  <si>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</si>
  <si>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</si>
  <si>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</si>
  <si>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</si>
  <si>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</si>
  <si>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</si>
  <si>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</si>
  <si>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</si>
  <si>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</si>
  <si>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</si>
  <si>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</si>
  <si>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</si>
  <si>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</si>
  <si>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</si>
  <si>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</si>
  <si>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</si>
  <si>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</si>
  <si>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</si>
  <si>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</si>
  <si>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</si>
  <si>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</si>
  <si>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</si>
  <si>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</si>
  <si>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</si>
  <si>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</si>
  <si>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</si>
  <si>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</si>
  <si>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</si>
  <si>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</si>
  <si>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</si>
  <si>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</si>
  <si>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</si>
  <si>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</si>
  <si>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</si>
  <si>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</si>
  <si>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</si>
  <si>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</si>
  <si>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</si>
  <si>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</si>
  <si>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</si>
  <si>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</si>
  <si>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</si>
  <si>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</si>
  <si>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</si>
  <si>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</si>
  <si>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</si>
  <si>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</si>
  <si>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</si>
  <si>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</si>
  <si>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</si>
  <si>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</si>
  <si>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</si>
  <si>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</si>
  <si>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</si>
  <si>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</si>
  <si>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</si>
  <si>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</si>
  <si>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</si>
  <si>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</si>
  <si>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</si>
  <si>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</si>
  <si>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</si>
  <si>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</si>
  <si>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</si>
  <si>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</si>
  <si>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</si>
  <si>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</si>
  <si>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</si>
  <si>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</si>
  <si>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</si>
  <si>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</si>
  <si>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</si>
  <si>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</si>
  <si>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</si>
  <si>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</si>
  <si>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</si>
  <si>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</si>
  <si>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</si>
  <si>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</si>
  <si>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</si>
  <si>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</si>
  <si>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</si>
  <si>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</si>
  <si>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</si>
  <si>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</si>
  <si>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</si>
  <si>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</si>
  <si>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</si>
  <si>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</si>
  <si>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</si>
  <si>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</si>
  <si>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</si>
  <si>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</si>
  <si>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</si>
  <si>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</si>
  <si>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</si>
  <si>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</si>
  <si>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</si>
  <si>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</si>
  <si>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</si>
  <si>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</si>
  <si>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</si>
  <si>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</si>
  <si>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</si>
  <si>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</si>
  <si>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</si>
  <si>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</si>
  <si>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</si>
  <si>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</si>
  <si>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</si>
  <si>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</si>
  <si>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</si>
  <si>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</si>
  <si>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</si>
  <si>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</si>
  <si>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</si>
  <si>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</si>
  <si>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</si>
  <si>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</si>
  <si>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</si>
  <si>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</si>
  <si>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</si>
  <si>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</si>
  <si>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</si>
  <si>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</si>
  <si>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</si>
  <si>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</si>
  <si>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</si>
  <si>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</si>
  <si>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</si>
  <si>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</si>
  <si>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</si>
  <si>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</si>
  <si>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</si>
  <si>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</si>
  <si>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</si>
  <si>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</si>
  <si>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</si>
  <si>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</si>
  <si>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</si>
  <si>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</si>
  <si>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</si>
  <si>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</si>
  <si>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</si>
  <si>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</si>
  <si>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</si>
  <si>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</si>
  <si>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</si>
  <si>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</si>
  <si>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</si>
  <si>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</si>
  <si>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</si>
  <si>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</si>
  <si>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</si>
  <si>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</si>
  <si>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</si>
  <si>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</si>
  <si>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</si>
  <si>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</si>
  <si>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</si>
  <si>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</si>
  <si>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</si>
  <si>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</si>
  <si>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</si>
  <si>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</si>
  <si>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</si>
  <si>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</si>
  <si>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</si>
  <si>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</si>
  <si>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</si>
  <si>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</si>
  <si>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</si>
  <si>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</si>
  <si>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</si>
  <si>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</si>
  <si>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</si>
  <si>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</si>
  <si>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</si>
  <si>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</si>
  <si>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</si>
  <si>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</si>
  <si>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</si>
  <si>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</si>
  <si>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</si>
  <si>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</si>
  <si>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</si>
  <si>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</si>
  <si>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</si>
  <si>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</si>
  <si>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</si>
  <si>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</si>
  <si>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</si>
  <si>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</si>
  <si>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</si>
  <si>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</si>
  <si>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</si>
  <si>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</si>
  <si>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</si>
  <si>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</si>
  <si>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</si>
  <si>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</si>
  <si>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</si>
  <si>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</si>
  <si>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</si>
  <si>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</si>
  <si>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</si>
  <si>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</si>
  <si>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</si>
  <si>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</si>
  <si>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</si>
  <si>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</si>
  <si>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</si>
  <si>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</si>
  <si>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</si>
  <si>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</si>
  <si>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</si>
  <si>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</si>
  <si>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</si>
  <si>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</si>
  <si>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</si>
  <si>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</si>
  <si>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</si>
  <si>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</si>
  <si>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</si>
  <si>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</si>
  <si>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</si>
  <si>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</si>
  <si>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</si>
  <si>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</si>
  <si>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</si>
  <si>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</si>
  <si>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</si>
  <si>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</si>
  <si>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</si>
  <si>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</si>
  <si>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</si>
  <si>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</si>
  <si>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</si>
  <si>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</si>
  <si>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</si>
  <si>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</si>
  <si>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</si>
  <si>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</si>
  <si>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</si>
  <si>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</si>
  <si>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</si>
  <si>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</si>
  <si>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</si>
  <si>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</si>
  <si>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</si>
  <si>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</si>
  <si>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</si>
  <si>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</si>
  <si>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</si>
  <si>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</si>
  <si>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</si>
  <si>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</si>
  <si>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</si>
  <si>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</si>
  <si>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</si>
  <si>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</si>
  <si>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</si>
  <si>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</si>
  <si>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</si>
  <si>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</si>
  <si>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</si>
  <si>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</si>
  <si>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</si>
  <si>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</si>
  <si>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</si>
  <si>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</si>
  <si>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</si>
  <si>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</si>
  <si>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</si>
  <si>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</si>
  <si>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</si>
  <si>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</si>
  <si>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</si>
  <si>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</si>
  <si>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</si>
  <si>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</si>
  <si>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</si>
  <si>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</si>
  <si>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</si>
  <si>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</si>
  <si>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</si>
  <si>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</si>
  <si>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</si>
  <si>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</si>
  <si>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</si>
  <si>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</si>
  <si>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</si>
  <si>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</si>
  <si>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</si>
  <si>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</si>
  <si>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</si>
  <si>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</si>
  <si>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</si>
  <si>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</si>
  <si>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</si>
  <si>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</si>
  <si>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</si>
  <si>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</si>
  <si>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</si>
  <si>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</si>
  <si>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</si>
  <si>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</si>
  <si>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</si>
  <si>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</si>
  <si>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</si>
  <si>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</si>
  <si>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</si>
  <si>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</si>
  <si>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</si>
  <si>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</si>
  <si>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</si>
  <si>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</si>
  <si>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</si>
  <si>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</si>
  <si>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</si>
  <si>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</si>
  <si>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</si>
  <si>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</si>
  <si>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</si>
  <si>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</si>
  <si>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</si>
  <si>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</si>
  <si>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</si>
  <si>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</si>
  <si>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</si>
  <si>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</si>
  <si>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</si>
  <si>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</si>
  <si>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</si>
  <si>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</si>
  <si>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</si>
  <si>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</si>
  <si>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</si>
  <si>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</si>
  <si>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</si>
  <si>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</si>
  <si>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</si>
  <si>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</si>
  <si>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</si>
  <si>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</si>
  <si>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</si>
  <si>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</si>
  <si>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</si>
  <si>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</si>
  <si>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</si>
  <si>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</si>
  <si>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</si>
  <si>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</si>
  <si>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</si>
  <si>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</si>
  <si>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</si>
  <si>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</si>
  <si>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</si>
  <si>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</si>
  <si>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</si>
  <si>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</si>
  <si>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</si>
  <si>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</si>
  <si>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</si>
  <si>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</si>
  <si>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</si>
  <si>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</si>
  <si>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</si>
  <si>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</si>
  <si>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</si>
  <si>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</si>
  <si>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</si>
  <si>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</si>
  <si>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</si>
  <si>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</si>
  <si>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</si>
  <si>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</si>
  <si>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</si>
  <si>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</si>
  <si>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</si>
  <si>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</si>
  <si>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</si>
  <si>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</si>
  <si>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</si>
  <si>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</si>
  <si>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</si>
  <si>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</si>
  <si>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</si>
  <si>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</si>
  <si>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</si>
  <si>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</si>
  <si>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</si>
  <si>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</si>
  <si>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</si>
  <si>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</si>
  <si>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</si>
  <si>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</si>
  <si>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</si>
  <si>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</si>
  <si>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</si>
  <si>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</si>
  <si>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</si>
  <si>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</si>
  <si>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</si>
  <si>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</si>
  <si>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</si>
  <si>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</si>
  <si>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</si>
  <si>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</si>
  <si>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</si>
  <si>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</si>
  <si>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</si>
  <si>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</si>
  <si>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</si>
  <si>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</si>
  <si>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</si>
  <si>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</si>
  <si>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</si>
  <si>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</si>
  <si>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</si>
  <si>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</si>
  <si>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</si>
  <si>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</si>
  <si>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</si>
  <si>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</si>
  <si>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</si>
  <si>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</si>
  <si>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</si>
  <si>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</si>
  <si>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</si>
  <si>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</si>
  <si>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</si>
  <si>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</si>
  <si>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</si>
  <si>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</si>
  <si>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</si>
  <si>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</si>
  <si>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</si>
  <si>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</si>
  <si>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</si>
  <si>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</si>
  <si>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</si>
  <si>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</si>
  <si>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</si>
  <si>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</si>
  <si>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</si>
  <si>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</si>
  <si>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</si>
  <si>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</si>
  <si>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</si>
  <si>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</si>
  <si>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</si>
  <si>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</si>
  <si>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</si>
  <si>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</si>
  <si>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</si>
  <si>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</si>
  <si>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</si>
  <si>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</si>
  <si>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</si>
  <si>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</si>
  <si>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</si>
  <si>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</si>
  <si>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</si>
  <si>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</si>
  <si>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</si>
  <si>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</si>
  <si>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</si>
  <si>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</si>
  <si>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</si>
  <si>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</si>
  <si>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</si>
  <si>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</si>
  <si>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</si>
  <si>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</si>
  <si>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</si>
  <si>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</si>
  <si>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</si>
  <si>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</si>
  <si>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</si>
  <si>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</si>
  <si>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</si>
  <si>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</si>
  <si>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</si>
  <si>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</si>
  <si>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</si>
  <si>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</si>
  <si>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</si>
  <si>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</si>
  <si>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</si>
  <si>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</si>
  <si>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</si>
  <si>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</si>
  <si>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</si>
  <si>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</si>
  <si>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</si>
  <si>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</si>
  <si>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</si>
  <si>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</si>
  <si>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</si>
  <si>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</si>
  <si>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</si>
  <si>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</si>
  <si>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</si>
  <si>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</si>
  <si>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</si>
  <si>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</si>
  <si>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</si>
  <si>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</si>
  <si>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</si>
  <si>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</si>
  <si>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</si>
  <si>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</si>
  <si>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</si>
  <si>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</si>
  <si>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</si>
  <si>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</si>
  <si>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</si>
  <si>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</si>
  <si>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</si>
  <si>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</si>
  <si>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</si>
  <si>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</si>
  <si>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</si>
  <si>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</si>
  <si>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</si>
  <si>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</si>
  <si>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</si>
  <si>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</si>
  <si>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</si>
  <si>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</si>
  <si>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</si>
  <si>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</si>
  <si>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</si>
  <si>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</si>
  <si>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</si>
  <si>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</si>
  <si>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</si>
  <si>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</si>
  <si>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</si>
  <si>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</si>
  <si>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</si>
  <si>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</si>
  <si>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</si>
  <si>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</si>
  <si>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</si>
  <si>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</si>
  <si>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</si>
  <si>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</si>
  <si>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</si>
  <si>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</si>
  <si>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</si>
  <si>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</si>
  <si>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</si>
  <si>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</si>
  <si>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</si>
  <si>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</si>
  <si>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</si>
  <si>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</si>
  <si>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</si>
  <si>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</si>
  <si>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</si>
  <si>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</si>
  <si>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</si>
  <si>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</si>
  <si>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</si>
  <si>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</si>
  <si>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</si>
  <si>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</si>
  <si>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</si>
  <si>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</si>
  <si>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</si>
  <si>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</si>
  <si>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</si>
  <si>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</si>
  <si>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</si>
  <si>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</si>
  <si>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</si>
  <si>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</si>
  <si>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</si>
  <si>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</si>
  <si>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</si>
  <si>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</si>
  <si>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</si>
  <si>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</si>
  <si>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</si>
  <si>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</si>
  <si>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</si>
  <si>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</si>
  <si>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</si>
  <si>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</si>
  <si>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</si>
  <si>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</si>
  <si>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</si>
  <si>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</si>
  <si>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</si>
  <si>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</si>
  <si>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</si>
  <si>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</si>
  <si>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</si>
  <si>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</si>
  <si>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</si>
  <si>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</si>
  <si>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</si>
  <si>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</si>
  <si>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</si>
  <si>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</si>
  <si>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</si>
  <si>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</si>
  <si>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</si>
  <si>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</si>
  <si>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</si>
  <si>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</si>
  <si>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</si>
  <si>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</si>
  <si>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</si>
  <si>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</si>
  <si>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</si>
  <si>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</si>
  <si>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</si>
  <si>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</si>
  <si>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</si>
  <si>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</si>
  <si>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</si>
  <si>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</si>
  <si>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</si>
  <si>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</si>
  <si>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</si>
  <si>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</si>
  <si>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</si>
  <si>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</si>
  <si>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</si>
  <si>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</si>
  <si>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</si>
  <si>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</si>
  <si>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</si>
  <si>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</si>
  <si>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</si>
  <si>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</si>
  <si>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</si>
  <si>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</si>
  <si>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</si>
  <si>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</si>
  <si>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</si>
  <si>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</si>
  <si>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</si>
  <si>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</si>
  <si>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</si>
  <si>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</si>
  <si>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</si>
  <si>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</si>
  <si>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</si>
  <si>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</si>
  <si>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</si>
  <si>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</si>
  <si>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</si>
  <si>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</si>
  <si>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</si>
  <si>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</si>
  <si>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</si>
  <si>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</si>
  <si>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</si>
  <si>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</si>
  <si>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</si>
  <si>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</si>
  <si>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</si>
  <si>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</si>
  <si>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</si>
  <si>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</si>
  <si>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</si>
  <si>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</si>
  <si>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</si>
  <si>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</si>
  <si>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</si>
  <si>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</si>
  <si>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</si>
  <si>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</si>
  <si>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</si>
  <si>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</si>
  <si>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</si>
  <si>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</si>
  <si>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</si>
  <si>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</si>
  <si>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</si>
  <si>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</si>
  <si>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</si>
  <si>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</si>
  <si>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</si>
  <si>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</si>
  <si>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</si>
  <si>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</si>
  <si>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</si>
  <si>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</si>
  <si>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</si>
  <si>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</si>
  <si>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</si>
  <si>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</si>
  <si>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</si>
  <si>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</si>
  <si>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</si>
  <si>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</si>
  <si>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</si>
  <si>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</si>
  <si>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</si>
  <si>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</si>
  <si>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</si>
  <si>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</si>
  <si>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</si>
  <si>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</si>
  <si>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</si>
  <si>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</si>
  <si>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</si>
  <si>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</si>
  <si>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</si>
  <si>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</si>
  <si>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</si>
  <si>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</si>
  <si>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</si>
  <si>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</si>
  <si>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</si>
  <si>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</si>
  <si>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</si>
  <si>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</si>
  <si>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</si>
  <si>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</si>
  <si>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</si>
  <si>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</si>
  <si>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</si>
  <si>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</si>
  <si>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</si>
  <si>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</si>
  <si>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</si>
  <si>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</si>
  <si>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</si>
  <si>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</si>
  <si>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</si>
  <si>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</si>
  <si>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</si>
  <si>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</si>
  <si>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</si>
  <si>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</si>
  <si>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</si>
  <si>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</si>
  <si>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</si>
  <si>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</si>
  <si>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</si>
  <si>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</si>
  <si>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</si>
  <si>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</si>
  <si>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</si>
  <si>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</si>
  <si>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</si>
  <si>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</si>
  <si>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</si>
  <si>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</si>
  <si>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</si>
  <si>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</si>
  <si>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</si>
  <si>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</si>
  <si>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</si>
  <si>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</si>
  <si>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</si>
  <si>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</si>
  <si>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</si>
  <si>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</si>
  <si>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</si>
  <si>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</si>
  <si>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</si>
  <si>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</si>
  <si>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</si>
  <si>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</si>
  <si>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</si>
  <si>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</si>
  <si>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</si>
  <si>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</si>
  <si>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</si>
  <si>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</si>
  <si>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</si>
  <si>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</si>
  <si>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</si>
  <si>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</si>
  <si>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</si>
  <si>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</si>
  <si>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</si>
  <si>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</si>
  <si>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</si>
  <si>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</si>
  <si>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</si>
  <si>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</si>
  <si>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</si>
  <si>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</si>
  <si>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</si>
  <si>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</si>
  <si>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</si>
  <si>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</si>
  <si>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</si>
  <si>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</si>
  <si>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</si>
  <si>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</si>
  <si>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</si>
  <si>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</si>
  <si>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</si>
  <si>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</si>
  <si>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</si>
  <si>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</si>
  <si>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</si>
  <si>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</si>
  <si>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</si>
  <si>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</si>
  <si>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</si>
  <si>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</si>
  <si>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</si>
  <si>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</si>
  <si>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</si>
  <si>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</si>
  <si>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</si>
  <si>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</si>
  <si>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</si>
  <si>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</si>
  <si>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</si>
  <si>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</si>
  <si>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</si>
  <si>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</si>
  <si>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</si>
  <si>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</si>
  <si>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</si>
  <si>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</si>
  <si>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</si>
  <si>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</si>
  <si>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</si>
  <si>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</si>
  <si>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</si>
  <si>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</si>
  <si>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</si>
  <si>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</si>
  <si>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</si>
  <si>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</si>
  <si>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</si>
  <si>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</si>
  <si>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</si>
  <si>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</si>
  <si>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</si>
  <si>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</si>
  <si>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</si>
  <si>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</si>
  <si>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</si>
  <si>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</si>
  <si>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</si>
  <si>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</si>
  <si>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</si>
  <si>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</si>
  <si>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</si>
  <si>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</si>
  <si>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</si>
  <si>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</si>
  <si>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</si>
  <si>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</si>
  <si>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</si>
  <si>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</si>
  <si>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</si>
  <si>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</si>
  <si>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</si>
  <si>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</si>
  <si>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</si>
  <si>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</si>
  <si>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</si>
  <si>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</si>
  <si>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</si>
  <si>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</si>
  <si>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</si>
  <si>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</si>
  <si>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</si>
  <si>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</si>
  <si>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</si>
  <si>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</si>
  <si>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</si>
  <si>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</si>
  <si>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</si>
  <si>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</si>
  <si>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</si>
  <si>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</si>
  <si>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</si>
  <si>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</si>
  <si>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</si>
  <si>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</si>
  <si>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</si>
  <si>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</si>
  <si>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</si>
  <si>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</si>
  <si>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</si>
  <si>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</si>
  <si>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</si>
  <si>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</si>
  <si>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</si>
  <si>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</si>
  <si>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</si>
  <si>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</si>
  <si>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</si>
  <si>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</si>
  <si>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</si>
  <si>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</si>
  <si>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</si>
  <si>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</si>
  <si>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</si>
  <si>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</si>
  <si>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</si>
  <si>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</si>
  <si>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</si>
  <si>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</si>
  <si>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</si>
  <si>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</si>
  <si>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</si>
  <si>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</si>
  <si>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</si>
  <si>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</si>
  <si>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</si>
  <si>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</si>
  <si>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</si>
  <si>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</si>
  <si>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</si>
  <si>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</si>
  <si>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</si>
  <si>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</si>
  <si>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</si>
  <si>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</si>
  <si>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</si>
  <si>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</si>
  <si>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</si>
  <si>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</si>
  <si>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</si>
  <si>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</si>
  <si>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</si>
  <si>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</si>
  <si>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</si>
  <si>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</si>
  <si>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</si>
  <si>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</si>
  <si>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</si>
  <si>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</si>
  <si>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</si>
  <si>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</si>
  <si>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</si>
  <si>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</si>
  <si>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</si>
  <si>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</si>
  <si>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</si>
  <si>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</si>
  <si>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</si>
  <si>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</si>
  <si>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</si>
  <si>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</si>
  <si>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</si>
  <si>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</si>
  <si>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</si>
  <si>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</si>
  <si>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</si>
  <si>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</si>
  <si>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</si>
  <si>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</si>
  <si>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</si>
  <si>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</si>
  <si>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</si>
  <si>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</si>
  <si>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</si>
  <si>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</si>
  <si>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</si>
  <si>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</si>
  <si>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</si>
  <si>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</si>
  <si>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</si>
  <si>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</si>
  <si>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</si>
  <si>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</si>
  <si>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</si>
  <si>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</si>
  <si>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</si>
  <si>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</si>
  <si>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</si>
  <si>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</si>
  <si>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</si>
  <si>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</si>
  <si>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</si>
  <si>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</si>
  <si>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</si>
  <si>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</si>
  <si>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</si>
  <si>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</si>
  <si>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</si>
  <si>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</si>
  <si>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</si>
  <si>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</si>
  <si>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</si>
  <si>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</si>
  <si>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</si>
  <si>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</si>
  <si>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</si>
  <si>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</si>
  <si>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</si>
  <si>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</si>
  <si>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</si>
  <si>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</si>
  <si>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</si>
  <si>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</si>
  <si>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</si>
  <si>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</si>
  <si>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</si>
  <si>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</si>
  <si>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</si>
  <si>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</si>
  <si>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</si>
  <si>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</si>
  <si>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</si>
  <si>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</si>
  <si>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</si>
  <si>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</si>
  <si>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</si>
  <si>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</si>
  <si>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</si>
  <si>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</si>
  <si>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</si>
  <si>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</si>
  <si>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</si>
  <si>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</si>
  <si>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</si>
  <si>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</si>
  <si>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</si>
  <si>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</si>
  <si>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</si>
  <si>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</si>
  <si>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</si>
  <si>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</si>
  <si>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</si>
  <si>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</si>
  <si>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</si>
  <si>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</si>
  <si>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</si>
  <si>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</si>
  <si>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</si>
  <si>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</si>
  <si>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</si>
  <si>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</si>
  <si>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</si>
  <si>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</si>
  <si>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</si>
  <si>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</si>
  <si>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</si>
  <si>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</si>
  <si>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</si>
  <si>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</si>
  <si>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</si>
  <si>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</si>
  <si>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</si>
  <si>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</si>
  <si>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</si>
  <si>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</si>
  <si>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</si>
  <si>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</si>
  <si>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</si>
  <si>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</si>
  <si>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</si>
  <si>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</si>
  <si>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</si>
  <si>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</si>
  <si>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</si>
  <si>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</si>
  <si>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</si>
  <si>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</si>
  <si>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</si>
  <si>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</si>
  <si>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</si>
  <si>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</si>
  <si>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</si>
  <si>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</si>
  <si>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</si>
  <si>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</si>
  <si>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</si>
  <si>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</si>
  <si>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</si>
  <si>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</si>
  <si>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</si>
  <si>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</si>
  <si>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</si>
  <si>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</si>
  <si>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</si>
  <si>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</si>
  <si>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</si>
  <si>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</si>
  <si>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</si>
  <si>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</si>
  <si>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</si>
  <si>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</si>
  <si>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</si>
  <si>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</si>
  <si>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</si>
  <si>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</si>
  <si>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</si>
  <si>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</si>
  <si>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</si>
  <si>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</si>
  <si>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</si>
  <si>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</si>
  <si>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</si>
  <si>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</si>
  <si>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</si>
  <si>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</si>
  <si>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</si>
  <si>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</si>
  <si>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</si>
  <si>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</si>
  <si>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</si>
  <si>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</si>
  <si>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</si>
  <si>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</si>
  <si>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</si>
  <si>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</si>
  <si>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</si>
  <si>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</si>
  <si>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</si>
  <si>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</si>
  <si>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</si>
  <si>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</si>
  <si>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</si>
  <si>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</si>
  <si>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</si>
  <si>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</si>
  <si>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</si>
  <si>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</si>
  <si>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</si>
  <si>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</si>
  <si>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</si>
  <si>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</si>
  <si>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</si>
  <si>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</si>
  <si>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</si>
  <si>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</si>
  <si>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</si>
  <si>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</si>
  <si>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</si>
  <si>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</si>
  <si>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</si>
  <si>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</si>
  <si>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</si>
  <si>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</si>
  <si>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</si>
  <si>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</si>
  <si>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</si>
  <si>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</si>
  <si>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</si>
  <si>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</si>
  <si>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</si>
  <si>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</si>
  <si>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</si>
  <si>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</si>
  <si>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</si>
  <si>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</si>
  <si>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</si>
  <si>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</si>
  <si>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</si>
  <si>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</si>
  <si>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</si>
  <si>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</si>
  <si>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</si>
  <si>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</si>
  <si>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</si>
  <si>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</si>
  <si>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</si>
  <si>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</si>
  <si>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</si>
  <si>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</si>
  <si>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</si>
  <si>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</si>
  <si>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</si>
  <si>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</si>
  <si>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</si>
  <si>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</si>
  <si>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</si>
  <si>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</si>
  <si>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</si>
  <si>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</si>
  <si>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</si>
  <si>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</si>
  <si>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</si>
  <si>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</si>
  <si>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</si>
  <si>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</si>
  <si>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</si>
  <si>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</si>
  <si>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</si>
  <si>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</si>
  <si>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</si>
  <si>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</si>
  <si>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</si>
  <si>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</si>
  <si>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</si>
  <si>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</si>
  <si>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</si>
  <si>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</si>
  <si>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</si>
  <si>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</si>
  <si>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</si>
  <si>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</si>
  <si>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</si>
  <si>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</si>
  <si>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</si>
  <si>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</si>
  <si>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</si>
  <si>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</si>
  <si>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</si>
  <si>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</si>
  <si>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</si>
  <si>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</si>
  <si>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</si>
  <si>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</si>
  <si>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</si>
  <si>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</si>
  <si>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</si>
  <si>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</si>
  <si>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</si>
  <si>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</si>
  <si>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</si>
  <si>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</si>
  <si>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</si>
  <si>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</si>
  <si>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</si>
  <si>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</si>
  <si>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</si>
  <si>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</si>
  <si>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</si>
  <si>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</si>
  <si>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</si>
  <si>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</si>
  <si>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</si>
  <si>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</si>
  <si>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</si>
  <si>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</si>
  <si>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</si>
  <si>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</si>
  <si>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</si>
  <si>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</si>
  <si>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</si>
  <si>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</si>
  <si>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</si>
  <si>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</si>
  <si>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</si>
  <si>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</si>
  <si>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</si>
  <si>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</si>
  <si>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</si>
  <si>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</si>
  <si>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</si>
  <si>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</si>
  <si>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</si>
  <si>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</si>
  <si>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</si>
  <si>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</si>
  <si>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</si>
  <si>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</si>
  <si>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</si>
  <si>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</si>
  <si>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</si>
  <si>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</si>
  <si>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</si>
  <si>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</si>
  <si>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</si>
  <si>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</si>
  <si>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</si>
  <si>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</si>
  <si>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</si>
  <si>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</si>
  <si>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</si>
  <si>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</si>
  <si>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</si>
  <si>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</si>
  <si>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</si>
  <si>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</si>
  <si>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</si>
  <si>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</si>
  <si>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</si>
  <si>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</si>
  <si>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</si>
  <si>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</si>
  <si>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</si>
  <si>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</si>
  <si>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</si>
  <si>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</si>
  <si>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</si>
  <si>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</si>
  <si>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</si>
  <si>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</si>
  <si>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</si>
  <si>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</si>
  <si>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</si>
  <si>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</si>
  <si>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</si>
  <si>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</si>
  <si>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</si>
  <si>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</si>
  <si>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</si>
  <si>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</si>
  <si>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</si>
  <si>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</si>
  <si>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</si>
  <si>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</si>
  <si>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</si>
  <si>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</si>
  <si>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</si>
  <si>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</si>
  <si>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</si>
  <si>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</si>
  <si>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</si>
  <si>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</si>
  <si>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</si>
  <si>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</si>
  <si>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</si>
  <si>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</si>
  <si>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</si>
  <si>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</si>
  <si>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</si>
  <si>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</si>
  <si>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</si>
  <si>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</si>
  <si>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</si>
  <si>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</si>
  <si>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</si>
  <si>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</si>
  <si>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</si>
  <si>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</si>
  <si>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</si>
  <si>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</si>
  <si>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</si>
  <si>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</si>
  <si>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</si>
  <si>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</si>
  <si>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</si>
  <si>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</si>
  <si>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</si>
  <si>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</si>
  <si>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</si>
  <si>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</si>
  <si>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</si>
  <si>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</si>
  <si>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</si>
  <si>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</si>
  <si>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</si>
  <si>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</si>
  <si>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</si>
  <si>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</si>
  <si>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</si>
  <si>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</si>
  <si>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</si>
  <si>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</si>
  <si>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</si>
  <si>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</si>
  <si>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</si>
  <si>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</si>
  <si>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</si>
  <si>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</si>
  <si>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</si>
  <si>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</si>
  <si>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</si>
  <si>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</si>
  <si>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</si>
  <si>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</si>
  <si>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</si>
  <si>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</si>
  <si>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</si>
  <si>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</si>
  <si>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</si>
  <si>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</si>
  <si>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</si>
  <si>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</si>
  <si>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</si>
  <si>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</si>
  <si>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</si>
  <si>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</si>
  <si>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</si>
  <si>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</si>
  <si>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</si>
  <si>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</si>
  <si>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</si>
  <si>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</si>
  <si>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</si>
  <si>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</si>
  <si>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</si>
  <si>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</si>
  <si>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</si>
  <si>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</si>
  <si>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</si>
  <si>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</si>
  <si>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</si>
  <si>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</si>
  <si>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</si>
  <si>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</si>
  <si>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</si>
  <si>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</si>
  <si>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</si>
  <si>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</si>
  <si>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</si>
  <si>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</si>
  <si>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</si>
  <si>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</si>
  <si>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</si>
  <si>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</si>
  <si>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</si>
  <si>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</si>
  <si>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</si>
  <si>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</si>
  <si>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</si>
  <si>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</si>
  <si>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</si>
  <si>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</si>
  <si>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</si>
  <si>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</si>
  <si>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</si>
  <si>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</si>
  <si>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</si>
  <si>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</si>
  <si>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</si>
  <si>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</si>
  <si>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</si>
  <si>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</si>
  <si>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</si>
  <si>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</si>
  <si>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</si>
  <si>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</si>
  <si>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</si>
  <si>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</si>
  <si>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</si>
  <si>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</si>
  <si>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</si>
  <si>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</si>
  <si>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</si>
  <si>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</si>
  <si>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</si>
  <si>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</si>
  <si>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</si>
  <si>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</si>
  <si>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</si>
  <si>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</si>
  <si>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</si>
  <si>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</si>
  <si>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</si>
  <si>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</si>
  <si>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</si>
  <si>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</si>
  <si>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</si>
  <si>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</si>
  <si>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</si>
  <si>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</si>
  <si>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</si>
  <si>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</si>
  <si>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</si>
  <si>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</si>
  <si>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</si>
  <si>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</si>
  <si>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</si>
  <si>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</si>
  <si>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</si>
  <si>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</si>
  <si>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</si>
  <si>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</si>
  <si>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</si>
  <si>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</si>
  <si>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</si>
  <si>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</si>
  <si>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</si>
  <si>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</si>
  <si>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</si>
  <si>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</si>
  <si>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</si>
  <si>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</si>
  <si>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</si>
  <si>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</si>
  <si>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</si>
  <si>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</si>
  <si>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</si>
  <si>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</si>
  <si>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</si>
  <si>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</si>
  <si>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</si>
  <si>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</si>
  <si>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</si>
  <si>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</si>
  <si>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</si>
  <si>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</si>
  <si>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</si>
  <si>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</si>
  <si>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</si>
  <si>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</si>
  <si>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</si>
  <si>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</si>
  <si>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</si>
  <si>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</si>
  <si>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</si>
  <si>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</si>
  <si>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</si>
  <si>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</si>
  <si>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</si>
  <si>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</si>
  <si>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</si>
  <si>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</si>
  <si>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</si>
  <si>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</si>
  <si>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</si>
  <si>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</si>
  <si>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</si>
  <si>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</si>
  <si>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</si>
  <si>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</si>
  <si>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</si>
  <si>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</si>
  <si>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</si>
  <si>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</si>
  <si>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</si>
  <si>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</si>
  <si>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</si>
  <si>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</si>
  <si>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</si>
  <si>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</si>
  <si>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</si>
  <si>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</si>
  <si>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</si>
  <si>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</si>
  <si>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</si>
  <si>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</si>
  <si>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</si>
  <si>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</si>
  <si>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</si>
  <si>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</si>
  <si>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</si>
  <si>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</si>
  <si>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</si>
  <si>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</si>
  <si>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</si>
  <si>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</si>
  <si>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</si>
  <si>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</si>
  <si>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</si>
  <si>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</si>
  <si>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</si>
  <si>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</si>
  <si>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</si>
  <si>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</si>
  <si>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</si>
  <si>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</si>
  <si>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</si>
  <si>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</si>
  <si>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</si>
  <si>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</si>
  <si>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</si>
  <si>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</si>
  <si>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</si>
  <si>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</si>
  <si>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</si>
  <si>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</si>
  <si>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</si>
  <si>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</si>
  <si>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</si>
  <si>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</si>
  <si>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</si>
  <si>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</si>
  <si>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</si>
  <si>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</si>
  <si>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</si>
  <si>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</si>
  <si>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</si>
  <si>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</si>
  <si>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</si>
  <si>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</si>
  <si>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</si>
  <si>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</si>
  <si>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</si>
  <si>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</si>
  <si>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</si>
  <si>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</si>
  <si>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</si>
  <si>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</si>
  <si>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</si>
  <si>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</si>
  <si>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</si>
  <si>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</si>
  <si>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</si>
  <si>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</si>
  <si>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</si>
  <si>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</si>
  <si>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</si>
  <si>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</si>
  <si>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</si>
  <si>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</si>
  <si>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</si>
  <si>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</si>
  <si>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</si>
  <si>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</si>
  <si>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</si>
  <si>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</si>
  <si>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</si>
  <si>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</si>
  <si>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</si>
  <si>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</si>
  <si>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</si>
  <si>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</si>
  <si>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</si>
  <si>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</si>
  <si>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</si>
  <si>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</si>
  <si>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</si>
  <si>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</si>
  <si>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</si>
  <si>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</si>
  <si>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</si>
  <si>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</si>
  <si>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</si>
  <si>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</si>
  <si>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</si>
  <si>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</si>
  <si>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</si>
  <si>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</si>
  <si>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</si>
  <si>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</si>
  <si>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</si>
  <si>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</si>
  <si>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</si>
  <si>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</si>
  <si>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</si>
  <si>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</si>
  <si>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</si>
  <si>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</si>
  <si>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</si>
  <si>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</si>
  <si>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</si>
  <si>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</si>
  <si>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</si>
  <si>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</si>
  <si>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</si>
  <si>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</si>
  <si>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</si>
  <si>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</si>
  <si>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</si>
  <si>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</si>
  <si>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</si>
  <si>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</si>
  <si>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</si>
  <si>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</si>
  <si>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</si>
  <si>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</si>
  <si>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</si>
  <si>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</si>
  <si>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</si>
  <si>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</si>
  <si>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</si>
  <si>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</si>
  <si>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</si>
  <si>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</si>
  <si>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</si>
  <si>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</si>
  <si>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</si>
  <si>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</si>
  <si>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</si>
  <si>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</si>
  <si>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</si>
  <si>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</si>
  <si>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</si>
  <si>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</si>
  <si>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</si>
  <si>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</si>
  <si>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</si>
  <si>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</si>
  <si>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</si>
  <si>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</si>
  <si>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</si>
  <si>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</si>
  <si>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</si>
  <si>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</si>
  <si>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</si>
  <si>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</si>
  <si>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</si>
  <si>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</si>
  <si>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</si>
  <si>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</si>
  <si>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</si>
  <si>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</si>
  <si>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</si>
  <si>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</si>
  <si>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</si>
  <si>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</si>
  <si>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</si>
  <si>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</si>
  <si>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</si>
  <si>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</si>
  <si>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</si>
  <si>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</si>
  <si>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</si>
  <si>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</si>
  <si>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</si>
  <si>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</si>
  <si>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</si>
  <si>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</si>
  <si>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</si>
  <si>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</si>
  <si>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</si>
  <si>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</si>
  <si>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</si>
  <si>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</si>
  <si>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</si>
  <si>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</si>
  <si>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</si>
  <si>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</si>
  <si>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</si>
  <si>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</si>
  <si>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</si>
  <si>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</si>
  <si>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</si>
  <si>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</si>
  <si>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</si>
  <si>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</si>
  <si>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</si>
  <si>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</si>
  <si>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</si>
  <si>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</si>
  <si>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</si>
  <si>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</si>
  <si>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</si>
  <si>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</si>
  <si>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</si>
  <si>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</si>
  <si>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</si>
  <si>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</si>
  <si>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</si>
  <si>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</si>
  <si>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</si>
  <si>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</si>
  <si>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</si>
  <si>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</si>
  <si>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</si>
  <si>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</si>
  <si>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</si>
  <si>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</si>
  <si>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</si>
  <si>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</si>
  <si>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</si>
  <si>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</si>
  <si>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</si>
  <si>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</si>
  <si>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</si>
  <si>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</si>
  <si>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</si>
  <si>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</si>
  <si>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</si>
  <si>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</si>
  <si>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</si>
  <si>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</si>
  <si>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</si>
  <si>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</si>
  <si>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</si>
  <si>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</si>
  <si>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</si>
  <si>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</si>
  <si>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</si>
  <si>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</si>
  <si>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</si>
  <si>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</si>
  <si>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</si>
  <si>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</si>
  <si>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</si>
  <si>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</si>
  <si>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</si>
  <si>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</si>
  <si>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</si>
  <si>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</si>
  <si>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</si>
  <si>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</si>
  <si>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</si>
  <si>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</si>
  <si>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</si>
  <si>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</si>
  <si>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</si>
  <si>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</si>
  <si>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</si>
  <si>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</si>
  <si>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</si>
  <si>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</si>
  <si>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</si>
  <si>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</si>
  <si>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</si>
  <si>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</si>
  <si>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</si>
  <si>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</si>
  <si>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</si>
  <si>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</si>
  <si>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</si>
  <si>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</si>
  <si>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</si>
  <si>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</si>
  <si>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</si>
  <si>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</si>
  <si>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</si>
  <si>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</si>
  <si>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</si>
  <si>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</si>
  <si>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</si>
  <si>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</si>
  <si>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</si>
  <si>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</si>
  <si>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</si>
  <si>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</si>
  <si>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</si>
  <si>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</si>
  <si>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</si>
  <si>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</si>
  <si>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</si>
  <si>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</si>
  <si>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</si>
  <si>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</si>
  <si>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</si>
  <si>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</si>
  <si>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</si>
  <si>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</si>
  <si>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</si>
  <si>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</si>
  <si>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</si>
  <si>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</si>
  <si>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</si>
  <si>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</si>
  <si>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</si>
  <si>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</si>
  <si>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</si>
  <si>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</si>
  <si>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</si>
  <si>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</si>
  <si>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</si>
  <si>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</si>
  <si>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</si>
  <si>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</si>
  <si>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</si>
  <si>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</si>
  <si>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</si>
  <si>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</si>
  <si>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</si>
  <si>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</si>
  <si>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</si>
  <si>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</si>
  <si>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</si>
  <si>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</si>
  <si>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</si>
  <si>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</si>
  <si>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</si>
  <si>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</si>
  <si>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</si>
  <si>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</si>
  <si>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</si>
  <si>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</si>
  <si>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</si>
  <si>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</si>
  <si>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</si>
  <si>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</si>
  <si>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</si>
  <si>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</si>
  <si>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</si>
  <si>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</si>
  <si>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</si>
  <si>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</si>
  <si>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</si>
  <si>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</si>
  <si>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</si>
  <si>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</si>
  <si>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</si>
  <si>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</si>
  <si>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</si>
  <si>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</si>
  <si>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</si>
  <si>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</si>
  <si>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</si>
  <si>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</si>
  <si>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</si>
  <si>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</si>
  <si>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</si>
  <si>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</si>
  <si>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</si>
  <si>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</si>
  <si>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</si>
  <si>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</si>
  <si>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</si>
  <si>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</si>
  <si>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</si>
  <si>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</si>
  <si>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</si>
  <si>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</si>
  <si>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</si>
  <si>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</si>
  <si>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</si>
  <si>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</si>
  <si>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</si>
  <si>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</si>
  <si>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</si>
  <si>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</si>
  <si>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</si>
  <si>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</si>
  <si>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</si>
  <si>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</si>
  <si>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</si>
  <si>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</si>
  <si>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</si>
  <si>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</si>
  <si>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</si>
  <si>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</si>
  <si>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</si>
  <si>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</si>
  <si>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</si>
  <si>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</si>
  <si>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</si>
  <si>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</si>
  <si>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</si>
  <si>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</si>
  <si>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</si>
  <si>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</si>
  <si>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</si>
  <si>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</si>
  <si>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</si>
  <si>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</si>
  <si>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</si>
  <si>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</si>
  <si>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</si>
  <si>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</si>
  <si>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</si>
  <si>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</si>
  <si>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</si>
  <si>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</si>
  <si>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</si>
  <si>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</si>
  <si>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</si>
  <si>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</si>
  <si>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</si>
  <si>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</si>
  <si>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</si>
  <si>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</si>
  <si>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</si>
  <si>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</si>
  <si>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</si>
  <si>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</si>
  <si>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</si>
  <si>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</si>
  <si>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</si>
  <si>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</si>
  <si>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</si>
  <si>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</si>
  <si>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</si>
  <si>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</si>
  <si>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</si>
  <si>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</si>
  <si>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</si>
  <si>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</si>
  <si>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</si>
  <si>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</si>
  <si>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</si>
  <si>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</si>
  <si>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</si>
  <si>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</si>
  <si>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</si>
  <si>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</si>
  <si>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</si>
  <si>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</si>
  <si>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</si>
  <si>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</si>
  <si>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</si>
  <si>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</si>
  <si>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</si>
  <si>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</si>
  <si>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</si>
  <si>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</si>
  <si>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</si>
  <si>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</si>
  <si>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</si>
  <si>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</si>
  <si>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</si>
  <si>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</si>
  <si>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</si>
  <si>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</si>
  <si>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</si>
  <si>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</si>
  <si>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</si>
  <si>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</si>
  <si>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</si>
  <si>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</si>
  <si>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</si>
  <si>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</si>
  <si>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</si>
  <si>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</si>
  <si>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</si>
  <si>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</si>
  <si>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</si>
  <si>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</si>
  <si>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</si>
  <si>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</si>
  <si>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</si>
  <si>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</si>
  <si>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</si>
  <si>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</si>
  <si>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</si>
  <si>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</si>
  <si>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</si>
  <si>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</si>
  <si>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</si>
  <si>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</si>
  <si>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</si>
  <si>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</si>
  <si>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</si>
  <si>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</si>
  <si>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</si>
  <si>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</si>
  <si>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</si>
  <si>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</si>
  <si>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</si>
  <si>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</si>
  <si>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</si>
  <si>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</si>
  <si>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</si>
  <si>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</si>
  <si>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</si>
  <si>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</si>
  <si>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</si>
  <si>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</si>
  <si>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</si>
  <si>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</si>
  <si>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</si>
  <si>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</si>
  <si>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</si>
  <si>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</si>
  <si>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</si>
  <si>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</si>
  <si>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</si>
  <si>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</si>
  <si>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</si>
  <si>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</si>
  <si>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</si>
  <si>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</si>
  <si>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</si>
  <si>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</si>
  <si>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</si>
  <si>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</si>
  <si>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</si>
  <si>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</si>
  <si>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</si>
  <si>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</si>
  <si>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</si>
  <si>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</si>
  <si>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</si>
  <si>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</si>
  <si>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</si>
  <si>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</si>
  <si>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</si>
  <si>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</si>
  <si>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</si>
  <si>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</si>
  <si>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</si>
  <si>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</si>
  <si>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</si>
  <si>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</si>
  <si>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</si>
  <si>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</si>
  <si>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</si>
  <si>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</si>
  <si>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</si>
  <si>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</si>
  <si>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</si>
  <si>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</si>
  <si>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</si>
  <si>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</si>
  <si>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</si>
  <si>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</si>
  <si>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</si>
  <si>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</si>
  <si>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</si>
  <si>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</si>
  <si>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</si>
  <si>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</si>
  <si>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</si>
  <si>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</si>
  <si>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</si>
  <si>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</si>
  <si>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</si>
  <si>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</si>
  <si>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</si>
  <si>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</si>
  <si>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</si>
  <si>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</si>
  <si>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</si>
  <si>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</si>
  <si>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</si>
  <si>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</si>
  <si>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</si>
  <si>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</si>
  <si>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</si>
  <si>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</si>
  <si>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</si>
  <si>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</si>
  <si>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</si>
  <si>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</si>
  <si>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</si>
  <si>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</si>
  <si>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</si>
  <si>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</si>
  <si>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</si>
  <si>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</si>
  <si>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</si>
  <si>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</si>
  <si>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</si>
  <si>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</si>
  <si>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</si>
  <si>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</si>
  <si>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</si>
  <si>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</si>
  <si>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</si>
  <si>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</si>
  <si>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</si>
  <si>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</si>
  <si>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</si>
  <si>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</si>
  <si>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</si>
  <si>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</si>
  <si>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</si>
  <si>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</si>
  <si>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</si>
  <si>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</si>
  <si>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</si>
  <si>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</si>
  <si>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</si>
  <si>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</si>
  <si>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</si>
  <si>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</si>
  <si>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</si>
  <si>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</si>
  <si>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</si>
  <si>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</si>
  <si>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</si>
  <si>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</si>
  <si>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</si>
  <si>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</si>
  <si>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</si>
  <si>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</si>
  <si>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</si>
  <si>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</si>
  <si>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</si>
  <si>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</si>
  <si>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</si>
  <si>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</si>
  <si>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</si>
  <si>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</si>
  <si>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</si>
  <si>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</si>
  <si>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</si>
  <si>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</si>
  <si>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</si>
  <si>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</si>
  <si>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</si>
  <si>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</si>
  <si>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</si>
  <si>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</si>
  <si>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</si>
  <si>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</si>
  <si>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</si>
  <si>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</si>
  <si>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</si>
  <si>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</si>
  <si>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</si>
  <si>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</si>
  <si>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</si>
  <si>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</si>
  <si>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</si>
  <si>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</si>
  <si>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</si>
  <si>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</si>
  <si>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</si>
  <si>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</si>
  <si>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</si>
  <si>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</si>
  <si>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</si>
  <si>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</si>
  <si>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</si>
  <si>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</si>
  <si>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</si>
  <si>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</si>
  <si>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</si>
  <si>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</si>
  <si>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</si>
  <si>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</si>
  <si>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</si>
  <si>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</si>
  <si>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</si>
  <si>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</si>
  <si>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</si>
  <si>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</si>
  <si>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</si>
  <si>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</si>
  <si>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</si>
  <si>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</si>
  <si>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</si>
  <si>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</si>
  <si>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</si>
  <si>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</si>
  <si>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</si>
  <si>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</si>
  <si>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</si>
  <si>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</si>
  <si>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</si>
  <si>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</si>
  <si>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</si>
  <si>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</si>
  <si>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</si>
  <si>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</si>
  <si>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</si>
  <si>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</si>
  <si>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</si>
  <si>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</si>
  <si>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</si>
  <si>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</si>
  <si>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</si>
  <si>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</si>
  <si>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</si>
  <si>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</si>
  <si>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</si>
  <si>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</si>
  <si>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</si>
  <si>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</si>
  <si>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</si>
  <si>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</si>
  <si>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</si>
  <si>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</si>
  <si>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</si>
  <si>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</si>
  <si>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</si>
  <si>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</si>
  <si>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</si>
  <si>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</si>
  <si>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</si>
  <si>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</si>
  <si>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</si>
  <si>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</si>
  <si>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</si>
  <si>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</si>
  <si>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</si>
  <si>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</si>
  <si>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</si>
  <si>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</si>
  <si>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</si>
  <si>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</si>
  <si>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</si>
  <si>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</si>
  <si>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</si>
  <si>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</si>
  <si>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</si>
  <si>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</si>
  <si>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</si>
  <si>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</si>
  <si>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</si>
  <si>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</si>
  <si>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</si>
  <si>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</si>
  <si>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</si>
  <si>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</si>
  <si>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</si>
  <si>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</si>
  <si>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</si>
  <si>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</si>
  <si>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</si>
  <si>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</si>
  <si>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</si>
  <si>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</si>
  <si>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</si>
  <si>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</si>
  <si>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</si>
  <si>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</si>
  <si>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</si>
  <si>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</si>
  <si>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</si>
  <si>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</si>
  <si>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</si>
  <si>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</si>
  <si>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</si>
  <si>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</si>
  <si>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</si>
  <si>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</si>
  <si>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</si>
  <si>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</si>
  <si>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</si>
  <si>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</si>
  <si>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</si>
  <si>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</si>
  <si>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</si>
  <si>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</si>
  <si>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</si>
  <si>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</si>
  <si>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</si>
  <si>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</si>
  <si>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</si>
  <si>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</si>
  <si>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</si>
  <si>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</si>
  <si>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</si>
  <si>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</si>
  <si>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</si>
  <si>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</si>
  <si>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</si>
  <si>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</si>
  <si>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</si>
  <si>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</si>
  <si>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</si>
  <si>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</si>
  <si>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</si>
  <si>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</si>
  <si>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</si>
  <si>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</si>
  <si>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</si>
  <si>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</si>
  <si>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</si>
  <si>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</si>
  <si>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</si>
  <si>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</si>
  <si>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</si>
  <si>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</si>
  <si>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</si>
  <si>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</si>
  <si>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</si>
  <si>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</si>
  <si>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</si>
  <si>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</si>
  <si>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</si>
  <si>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</si>
  <si>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</si>
  <si>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</si>
  <si>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</si>
  <si>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</si>
  <si>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</si>
  <si>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</si>
  <si>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</si>
  <si>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</si>
  <si>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</si>
  <si>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</si>
  <si>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</si>
  <si>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</si>
  <si>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</si>
  <si>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</si>
  <si>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</si>
  <si>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</si>
  <si>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</si>
  <si>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</si>
  <si>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</si>
  <si>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</si>
  <si>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</si>
  <si>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</si>
  <si>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</si>
  <si>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</si>
  <si>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</si>
  <si>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</si>
  <si>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</si>
  <si>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</si>
  <si>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</si>
  <si>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</si>
  <si>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</si>
  <si>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</si>
  <si>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</si>
  <si>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</si>
  <si>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</si>
  <si>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</si>
  <si>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</si>
  <si>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</si>
  <si>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</si>
  <si>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</si>
  <si>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</si>
  <si>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</si>
  <si>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</si>
  <si>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</si>
  <si>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</si>
  <si>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</si>
  <si>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</si>
  <si>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</si>
  <si>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</si>
  <si>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</si>
  <si>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</si>
  <si>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</si>
  <si>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</si>
  <si>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</si>
  <si>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</si>
  <si>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</si>
  <si>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</si>
  <si>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</si>
  <si>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</si>
  <si>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</si>
  <si>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</si>
  <si>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</si>
  <si>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</si>
  <si>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</si>
  <si>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</si>
  <si>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</si>
  <si>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</si>
  <si>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</si>
  <si>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</si>
  <si>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</si>
  <si>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</si>
  <si>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</si>
  <si>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</si>
  <si>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</si>
  <si>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</si>
  <si>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</si>
  <si>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</si>
  <si>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</si>
  <si>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</si>
  <si>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</si>
  <si>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</si>
  <si>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</si>
  <si>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</si>
  <si>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</si>
  <si>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</si>
  <si>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</si>
  <si>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</si>
  <si>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</si>
  <si>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</si>
  <si>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</si>
  <si>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</si>
  <si>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</si>
  <si>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</si>
  <si>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</si>
  <si>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</si>
  <si>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</si>
  <si>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</si>
  <si>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</si>
  <si>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</si>
  <si>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</si>
  <si>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</si>
  <si>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</si>
  <si>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</si>
  <si>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</si>
  <si>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</si>
  <si>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</si>
  <si>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</si>
  <si>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</si>
  <si>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</si>
  <si>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</si>
  <si>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</si>
  <si>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</si>
  <si>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</si>
  <si>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</si>
  <si>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</si>
  <si>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</si>
  <si>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</si>
  <si>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</si>
  <si>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</si>
  <si>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</si>
  <si>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</si>
  <si>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</si>
  <si>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</si>
  <si>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</si>
  <si>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</si>
  <si>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</si>
  <si>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</si>
  <si>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</si>
  <si>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</si>
  <si>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</si>
  <si>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</si>
  <si>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</si>
  <si>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</si>
  <si>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</si>
  <si>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</si>
  <si>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</si>
  <si>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</si>
  <si>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</si>
  <si>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</si>
  <si>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</si>
  <si>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</si>
  <si>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</si>
  <si>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</si>
  <si>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</si>
  <si>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</si>
  <si>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</si>
  <si>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</si>
  <si>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</si>
  <si>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</si>
  <si>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</si>
  <si>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</si>
  <si>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</si>
  <si>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</si>
  <si>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</si>
  <si>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</si>
  <si>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</si>
  <si>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</si>
  <si>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</si>
  <si>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</si>
  <si>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</si>
  <si>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</si>
  <si>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</si>
  <si>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</si>
  <si>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</si>
  <si>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</si>
  <si>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</si>
  <si>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</si>
  <si>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</si>
  <si>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</si>
  <si>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</si>
  <si>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</si>
  <si>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</si>
  <si>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</si>
  <si>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</si>
  <si>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</si>
  <si>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</si>
  <si>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</si>
  <si>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</si>
  <si>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</si>
  <si>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</si>
  <si>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</si>
  <si>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</si>
  <si>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</si>
  <si>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</si>
  <si>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</si>
  <si>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</si>
  <si>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</si>
  <si>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</si>
  <si>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</si>
  <si>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</si>
  <si>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</si>
  <si>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</si>
  <si>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</si>
  <si>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</si>
  <si>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</si>
  <si>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</si>
  <si>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</si>
  <si>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</si>
  <si>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</si>
  <si>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</si>
  <si>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</si>
  <si>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</si>
  <si>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</si>
  <si>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</si>
  <si>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</si>
  <si>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</si>
  <si>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</si>
  <si>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</si>
  <si>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</si>
  <si>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</si>
  <si>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</si>
  <si>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</si>
  <si>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</si>
  <si>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</si>
  <si>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</si>
  <si>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</si>
  <si>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</si>
  <si>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</si>
  <si>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</si>
  <si>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</si>
  <si>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</si>
  <si>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</si>
  <si>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</si>
  <si>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</si>
  <si>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</si>
  <si>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</si>
  <si>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</si>
  <si>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</si>
  <si>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</si>
  <si>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</si>
  <si>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</si>
  <si>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</si>
  <si>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</si>
  <si>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</si>
  <si>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</si>
  <si>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</si>
  <si>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</si>
  <si>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</si>
  <si>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</si>
  <si>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</si>
  <si>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</si>
  <si>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</si>
  <si>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</si>
  <si>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</si>
  <si>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</si>
  <si>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</si>
  <si>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</si>
  <si>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</si>
  <si>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</si>
  <si>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</si>
  <si>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</si>
  <si>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</si>
  <si>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</si>
  <si>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</si>
  <si>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</si>
  <si>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</si>
  <si>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</si>
  <si>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</si>
  <si>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</si>
  <si>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</si>
  <si>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</si>
  <si>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</si>
  <si>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</si>
  <si>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</si>
  <si>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</si>
  <si>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</si>
  <si>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</si>
  <si>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</si>
  <si>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</si>
  <si>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</si>
  <si>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</si>
  <si>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</si>
  <si>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</si>
  <si>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</si>
  <si>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</si>
  <si>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</si>
  <si>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</si>
  <si>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</si>
  <si>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</si>
  <si>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</si>
  <si>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</si>
  <si>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</si>
  <si>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</si>
  <si>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</si>
  <si>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</si>
  <si>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</si>
  <si>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</si>
  <si>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</si>
  <si>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</si>
  <si>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</si>
  <si>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</si>
  <si>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</si>
  <si>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</si>
  <si>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</si>
  <si>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</si>
  <si>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</si>
  <si>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</si>
  <si>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</si>
  <si>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</si>
  <si>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</si>
  <si>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</si>
  <si>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</si>
  <si>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</si>
  <si>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</si>
  <si>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</si>
  <si>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</si>
  <si>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</si>
  <si>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</si>
  <si>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</si>
  <si>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</si>
  <si>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</si>
  <si>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</si>
  <si>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</si>
  <si>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</si>
  <si>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</si>
  <si>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</si>
  <si>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</si>
  <si>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</si>
  <si>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</si>
  <si>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</si>
  <si>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</si>
  <si>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</si>
  <si>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</si>
  <si>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</si>
  <si>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</si>
  <si>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</si>
  <si>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</si>
  <si>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</si>
  <si>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</si>
  <si>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</si>
  <si>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</si>
  <si>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</si>
  <si>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</si>
  <si>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</si>
  <si>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</si>
  <si>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</si>
  <si>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</si>
  <si>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</si>
  <si>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</si>
  <si>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</si>
  <si>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</si>
  <si>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</si>
  <si>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</si>
  <si>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</si>
  <si>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</si>
  <si>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</si>
  <si>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</si>
  <si>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</si>
  <si>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</si>
  <si>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</si>
  <si>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</si>
  <si>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</si>
  <si>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</si>
  <si>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</si>
  <si>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</si>
  <si>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</si>
  <si>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</si>
  <si>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</si>
  <si>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</si>
  <si>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</si>
  <si>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</si>
  <si>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</si>
  <si>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</si>
  <si>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</si>
  <si>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</si>
  <si>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</si>
  <si>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</si>
  <si>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</si>
  <si>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</si>
  <si>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</si>
  <si>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</si>
  <si>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</si>
  <si>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</si>
  <si>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</si>
  <si>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</si>
  <si>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</si>
  <si>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</si>
  <si>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</si>
  <si>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</si>
  <si>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</si>
  <si>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</si>
  <si>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</si>
  <si>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</si>
  <si>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</si>
  <si>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</si>
  <si>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</si>
  <si>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</si>
  <si>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</si>
  <si>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</si>
  <si>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</si>
  <si>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</si>
  <si>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</si>
  <si>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</si>
  <si>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</si>
  <si>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</si>
  <si>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</si>
  <si>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</si>
  <si>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</si>
  <si>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</si>
  <si>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</si>
  <si>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</si>
  <si>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</si>
  <si>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</si>
  <si>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</si>
  <si>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</si>
  <si>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</si>
  <si>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</si>
  <si>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</si>
  <si>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</si>
  <si>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</si>
  <si>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</si>
  <si>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</si>
  <si>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</si>
  <si>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</si>
  <si>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</si>
  <si>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</si>
  <si>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</si>
  <si>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</si>
  <si>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</si>
  <si>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</si>
  <si>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</si>
  <si>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</si>
  <si>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</si>
  <si>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</si>
  <si>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</si>
  <si>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</si>
  <si>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</si>
  <si>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</si>
  <si>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</si>
  <si>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</si>
  <si>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</si>
  <si>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</si>
  <si>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</si>
  <si>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</si>
  <si>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</si>
  <si>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</si>
  <si>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</si>
  <si>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</si>
  <si>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</si>
  <si>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</si>
  <si>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</si>
  <si>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</si>
  <si>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</si>
  <si>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</si>
  <si>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</si>
  <si>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</si>
  <si>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</si>
  <si>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</si>
  <si>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</si>
  <si>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</si>
  <si>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</si>
  <si>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</si>
  <si>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</si>
  <si>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</si>
  <si>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</si>
  <si>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</si>
  <si>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</si>
  <si>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</si>
  <si>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</si>
  <si>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</si>
  <si>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</si>
  <si>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</si>
  <si>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</si>
  <si>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</si>
  <si>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</si>
  <si>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</si>
  <si>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</si>
  <si>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</si>
  <si>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</si>
  <si>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</si>
  <si>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</si>
  <si>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</si>
  <si>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</si>
  <si>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</si>
  <si>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</si>
  <si>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</si>
  <si>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</si>
  <si>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</si>
  <si>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</si>
  <si>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</si>
  <si>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</si>
  <si>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</si>
  <si>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</si>
  <si>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</si>
  <si>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</si>
  <si>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</si>
  <si>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</si>
  <si>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</si>
  <si>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</si>
  <si>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</si>
  <si>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</si>
  <si>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</si>
  <si>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</si>
  <si>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</si>
  <si>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</si>
  <si>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</si>
  <si>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</si>
  <si>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</si>
  <si>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</si>
  <si>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</si>
  <si>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</si>
  <si>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</si>
  <si>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</si>
  <si>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</si>
  <si>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</si>
  <si>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</si>
  <si>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</si>
  <si>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</si>
  <si>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</si>
  <si>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</si>
  <si>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</si>
  <si>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</si>
  <si>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</si>
  <si>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</si>
  <si>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</si>
  <si>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</si>
  <si>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</si>
  <si>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</si>
  <si>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</si>
  <si>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</si>
  <si>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</si>
  <si>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</si>
  <si>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</si>
  <si>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</si>
  <si>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</si>
  <si>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</si>
  <si>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</si>
  <si>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</si>
  <si>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</si>
  <si>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</si>
  <si>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</si>
  <si>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</si>
  <si>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</si>
  <si>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</si>
  <si>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</si>
  <si>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</si>
  <si>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</si>
  <si>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</si>
  <si>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</si>
  <si>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</si>
  <si>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</si>
  <si>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</si>
  <si>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</si>
  <si>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</si>
  <si>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</si>
  <si>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</si>
  <si>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</si>
  <si>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</si>
  <si>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</si>
  <si>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</si>
  <si>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</si>
  <si>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</si>
  <si>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</si>
  <si>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</si>
  <si>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</si>
  <si>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</si>
  <si>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</si>
  <si>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</si>
  <si>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</si>
  <si>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</si>
  <si>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</si>
  <si>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</si>
  <si>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</si>
  <si>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</si>
  <si>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</si>
  <si>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</si>
  <si>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</si>
  <si>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</si>
  <si>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</si>
  <si>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</si>
  <si>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</si>
  <si>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</si>
  <si>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</si>
  <si>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</si>
  <si>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</si>
  <si>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</si>
  <si>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</si>
  <si>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</si>
  <si>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</si>
  <si>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</si>
  <si>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</si>
  <si>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</si>
  <si>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</si>
  <si>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</si>
  <si>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</si>
  <si>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</si>
  <si>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</si>
  <si>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</si>
  <si>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</si>
  <si>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</si>
  <si>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</si>
  <si>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</si>
  <si>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</si>
  <si>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</si>
  <si>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</si>
  <si>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</si>
  <si>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</si>
  <si>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</si>
  <si>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</si>
  <si>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</si>
  <si>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</si>
  <si>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</si>
  <si>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</si>
  <si>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</si>
  <si>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</si>
  <si>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</si>
  <si>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</si>
  <si>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</si>
  <si>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</si>
  <si>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</si>
  <si>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</si>
  <si>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</si>
  <si>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</si>
  <si>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</si>
  <si>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</si>
  <si>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</si>
  <si>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</si>
  <si>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</si>
  <si>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</si>
  <si>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</si>
  <si>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</si>
  <si>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</si>
  <si>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</si>
  <si>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</si>
  <si>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</si>
  <si>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</si>
  <si>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</si>
  <si>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</si>
  <si>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</si>
  <si>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</si>
  <si>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</si>
  <si>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</si>
  <si>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</si>
  <si>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</si>
  <si>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</si>
  <si>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</si>
  <si>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</si>
  <si>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</si>
  <si>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</si>
  <si>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</si>
  <si>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</si>
  <si>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</si>
  <si>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</si>
  <si>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</si>
  <si>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</si>
  <si>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</si>
  <si>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</si>
  <si>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</si>
  <si>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</si>
  <si>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</si>
  <si>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</si>
  <si>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</si>
  <si>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</si>
  <si>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</si>
  <si>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</si>
  <si>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</si>
  <si>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</si>
  <si>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</si>
  <si>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</si>
  <si>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</si>
  <si>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</si>
  <si>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</si>
  <si>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</si>
  <si>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</si>
  <si>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</si>
  <si>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</si>
  <si>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</si>
  <si>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</si>
  <si>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</si>
  <si>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</si>
  <si>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</si>
  <si>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</si>
  <si>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</si>
  <si>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</si>
  <si>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</si>
  <si>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</si>
  <si>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</si>
  <si>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</si>
  <si>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</si>
  <si>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</si>
  <si>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</si>
  <si>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</si>
  <si>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</si>
  <si>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</si>
  <si>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</si>
  <si>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</si>
  <si>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</si>
  <si>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</si>
  <si>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</si>
  <si>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</si>
  <si>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</si>
  <si>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</si>
  <si>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</si>
  <si>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</si>
  <si>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</si>
  <si>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</si>
  <si>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</si>
  <si>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</si>
  <si>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</si>
  <si>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</si>
  <si>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</si>
  <si>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</si>
  <si>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</si>
  <si>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</si>
  <si>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</si>
  <si>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</si>
  <si>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</si>
  <si>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</si>
  <si>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</si>
  <si>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</si>
  <si>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</si>
  <si>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</si>
  <si>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</si>
  <si>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</si>
  <si>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</si>
  <si>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</si>
  <si>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</si>
  <si>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</si>
  <si>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</si>
  <si>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</si>
  <si>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</si>
  <si>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</si>
  <si>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</si>
  <si>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</si>
  <si>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</si>
  <si>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</si>
  <si>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</si>
  <si>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</si>
  <si>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</si>
  <si>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</si>
  <si>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</si>
  <si>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</si>
  <si>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</si>
  <si>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</si>
  <si>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</si>
  <si>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</si>
  <si>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</si>
  <si>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</si>
  <si>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</si>
  <si>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</si>
  <si>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</si>
  <si>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</si>
  <si>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</si>
  <si>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</si>
  <si>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</si>
  <si>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</si>
  <si>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</si>
  <si>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</si>
  <si>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</si>
  <si>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</si>
  <si>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</si>
  <si>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</si>
  <si>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</si>
  <si>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</si>
  <si>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</si>
  <si>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</si>
  <si>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</si>
  <si>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</si>
  <si>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</si>
  <si>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</si>
  <si>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</si>
  <si>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</si>
  <si>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</si>
  <si>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</si>
  <si>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</si>
  <si>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</si>
  <si>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</si>
  <si>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</si>
  <si>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</si>
  <si>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</si>
  <si>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</si>
  <si>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</si>
  <si>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</si>
  <si>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</si>
  <si>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</si>
  <si>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</si>
  <si>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</si>
  <si>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</si>
  <si>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</si>
  <si>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</si>
  <si>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</si>
  <si>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</si>
  <si>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</si>
  <si>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</si>
  <si>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</si>
  <si>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</si>
  <si>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</si>
  <si>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</si>
  <si>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</si>
  <si>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</si>
  <si>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</si>
  <si>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</si>
  <si>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</si>
  <si>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</si>
  <si>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</si>
  <si>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</si>
  <si>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</si>
  <si>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</si>
  <si>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</si>
  <si>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</si>
  <si>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</si>
  <si>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</si>
  <si>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</si>
  <si>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</si>
  <si>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</si>
  <si>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</si>
  <si>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</si>
  <si>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</si>
  <si>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</si>
  <si>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</si>
  <si>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</si>
  <si>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</si>
  <si>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</si>
  <si>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</si>
  <si>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</si>
  <si>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</si>
  <si>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</si>
  <si>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</si>
  <si>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</si>
  <si>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</si>
  <si>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</si>
  <si>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</si>
  <si>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</si>
  <si>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</si>
  <si>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</si>
  <si>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</si>
  <si>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</si>
  <si>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</si>
  <si>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</si>
  <si>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</si>
  <si>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</si>
  <si>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</si>
  <si>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</si>
  <si>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</si>
  <si>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</si>
  <si>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</si>
  <si>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</si>
  <si>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</si>
  <si>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</si>
  <si>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</si>
  <si>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</si>
  <si>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</si>
  <si>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</si>
  <si>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</si>
  <si>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</si>
  <si>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</si>
  <si>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</si>
  <si>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</si>
  <si>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</si>
  <si>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</si>
  <si>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</si>
  <si>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</si>
  <si>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</si>
  <si>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</si>
  <si>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</si>
  <si>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</si>
  <si>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</si>
  <si>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</si>
  <si>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</si>
  <si>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</si>
  <si>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</si>
  <si>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</si>
  <si>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</si>
  <si>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</si>
  <si>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</si>
  <si>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</si>
  <si>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</si>
  <si>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</si>
  <si>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</si>
  <si>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</si>
  <si>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</si>
  <si>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</si>
  <si>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</si>
  <si>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</si>
  <si>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</si>
  <si>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</si>
  <si>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</si>
  <si>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</si>
  <si>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</si>
  <si>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</si>
  <si>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</si>
  <si>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</si>
  <si>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</si>
  <si>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</si>
  <si>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</si>
  <si>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</si>
  <si>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</si>
  <si>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</si>
  <si>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</si>
  <si>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</si>
  <si>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</si>
  <si>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</si>
  <si>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</si>
  <si>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</si>
  <si>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</si>
  <si>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</si>
  <si>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</si>
  <si>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</si>
  <si>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</si>
  <si>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</si>
  <si>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</si>
  <si>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</si>
  <si>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</si>
  <si>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</si>
  <si>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</si>
  <si>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</si>
  <si>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</si>
  <si>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</si>
  <si>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</si>
  <si>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</si>
  <si>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</si>
  <si>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</si>
  <si>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</si>
  <si>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</si>
  <si>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</si>
  <si>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</si>
  <si>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</si>
  <si>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</si>
  <si>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</si>
  <si>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</si>
  <si>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</si>
  <si>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</si>
  <si>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</si>
  <si>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</si>
  <si>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</si>
  <si>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</si>
  <si>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</si>
  <si>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</si>
  <si>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</si>
  <si>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</si>
  <si>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</si>
  <si>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</si>
  <si>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</si>
  <si>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</si>
  <si>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</si>
  <si>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</si>
  <si>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</si>
  <si>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</si>
  <si>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</si>
  <si>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</si>
  <si>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</si>
  <si>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</si>
  <si>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</si>
  <si>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</si>
  <si>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</si>
  <si>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</si>
  <si>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</si>
  <si>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</si>
  <si>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</si>
  <si>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</si>
  <si>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</si>
  <si>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</si>
  <si>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</si>
  <si>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</si>
  <si>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</si>
  <si>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</si>
  <si>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</si>
  <si>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</si>
  <si>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</si>
  <si>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</si>
  <si>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</si>
  <si>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</si>
  <si>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</si>
  <si>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</si>
  <si>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</si>
  <si>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</si>
  <si>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</si>
  <si>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</si>
  <si>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</si>
  <si>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</si>
  <si>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</si>
  <si>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</si>
  <si>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</si>
  <si>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</si>
  <si>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</si>
  <si>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</si>
  <si>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</si>
  <si>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</si>
  <si>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</si>
  <si>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</si>
  <si>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</si>
  <si>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</si>
  <si>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</si>
  <si>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</si>
  <si>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</si>
  <si>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</si>
  <si>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</si>
  <si>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</si>
  <si>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</si>
  <si>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</si>
  <si>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</si>
  <si>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</si>
  <si>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</si>
  <si>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</si>
  <si>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</si>
  <si>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</si>
  <si>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</si>
  <si>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</si>
  <si>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</si>
  <si>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</si>
  <si>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</si>
  <si>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</si>
  <si>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</si>
  <si>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</si>
  <si>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</si>
  <si>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</si>
  <si>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</si>
  <si>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</si>
  <si>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</si>
  <si>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</si>
  <si>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</si>
  <si>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</si>
  <si>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</si>
  <si>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</si>
  <si>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</si>
  <si>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</si>
  <si>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</si>
  <si>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</si>
  <si>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</si>
  <si>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</si>
  <si>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</si>
  <si>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</si>
  <si>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</si>
  <si>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</si>
  <si>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</si>
  <si>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</si>
  <si>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</si>
  <si>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</si>
  <si>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</si>
  <si>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</si>
  <si>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</si>
  <si>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</si>
  <si>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</si>
  <si>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</si>
  <si>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</si>
  <si>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</si>
  <si>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</si>
  <si>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</si>
  <si>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</si>
  <si>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</si>
  <si>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</si>
  <si>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</si>
  <si>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</si>
  <si>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</si>
  <si>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</si>
  <si>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</si>
  <si>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</si>
  <si>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</si>
  <si>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</si>
  <si>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</si>
  <si>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</si>
  <si>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</si>
  <si>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</si>
  <si>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</si>
  <si>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</si>
  <si>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</si>
  <si>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</si>
  <si>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</si>
  <si>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</si>
  <si>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</si>
  <si>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</si>
  <si>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</si>
  <si>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</si>
  <si>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</si>
  <si>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</si>
  <si>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</si>
  <si>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</si>
  <si>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</si>
  <si>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</si>
  <si>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</si>
  <si>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</si>
  <si>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</si>
  <si>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</si>
  <si>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</si>
  <si>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</si>
  <si>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</si>
  <si>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</si>
  <si>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</si>
  <si>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</si>
  <si>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</si>
  <si>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</si>
  <si>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</si>
  <si>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</si>
  <si>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</si>
  <si>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</si>
  <si>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</si>
  <si>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</si>
  <si>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</si>
  <si>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</si>
  <si>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</si>
  <si>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</si>
  <si>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</si>
  <si>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</si>
  <si>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</si>
  <si>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</si>
  <si>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</si>
  <si>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</si>
  <si>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</si>
  <si>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</si>
  <si>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</si>
  <si>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</si>
  <si>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</si>
  <si>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</si>
  <si>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</si>
  <si>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</si>
  <si>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</si>
  <si>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</si>
  <si>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</si>
  <si>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</si>
  <si>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</si>
  <si>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</si>
  <si>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</si>
  <si>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</si>
  <si>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</si>
  <si>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</si>
  <si>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</si>
  <si>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</si>
  <si>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</si>
  <si>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</si>
  <si>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</si>
  <si>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</si>
  <si>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</si>
  <si>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</si>
  <si>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</si>
  <si>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</si>
  <si>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</si>
  <si>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</si>
  <si>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</si>
  <si>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</si>
  <si>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</si>
  <si>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</si>
  <si>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</si>
  <si>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</si>
  <si>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</si>
  <si>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</si>
  <si>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</si>
  <si>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</si>
  <si>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</si>
  <si>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</si>
  <si>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</si>
  <si>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</si>
  <si>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</si>
  <si>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</si>
  <si>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</si>
  <si>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</si>
  <si>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</si>
  <si>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</si>
  <si>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</si>
  <si>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</si>
  <si>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</si>
  <si>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</si>
  <si>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</si>
  <si>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</si>
  <si>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</si>
  <si>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</si>
  <si>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</si>
  <si>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</si>
  <si>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</si>
  <si>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</si>
  <si>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</si>
  <si>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</si>
  <si>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</si>
  <si>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</si>
  <si>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</si>
  <si>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</si>
  <si>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</si>
  <si>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</si>
  <si>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</si>
  <si>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</si>
  <si>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</si>
  <si>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</si>
  <si>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</si>
  <si>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</si>
  <si>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</si>
  <si>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</si>
  <si>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</si>
  <si>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</si>
  <si>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</si>
  <si>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</si>
  <si>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</si>
  <si>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</si>
  <si>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</si>
  <si>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</si>
  <si>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</si>
  <si>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</si>
  <si>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</si>
  <si>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</si>
  <si>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</si>
  <si>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</si>
  <si>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</si>
  <si>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</si>
  <si>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</si>
  <si>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</si>
  <si>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</si>
  <si>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</si>
  <si>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</si>
  <si>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</si>
  <si>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</si>
  <si>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</si>
  <si>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</si>
  <si>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</si>
  <si>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</si>
  <si>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</si>
  <si>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</si>
  <si>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</si>
  <si>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</si>
  <si>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</si>
  <si>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</si>
  <si>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</si>
  <si>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</si>
  <si>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</si>
  <si>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</si>
  <si>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</si>
  <si>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</si>
  <si>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</si>
  <si>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</si>
  <si>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</si>
  <si>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</si>
  <si>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</si>
  <si>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</si>
  <si>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</si>
  <si>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</si>
  <si>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</si>
  <si>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</si>
  <si>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</si>
  <si>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</si>
  <si>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</si>
  <si>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</si>
  <si>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</si>
  <si>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</si>
  <si>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</si>
  <si>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</si>
  <si>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</si>
  <si>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</si>
  <si>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</si>
  <si>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</si>
  <si>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</si>
  <si>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</si>
  <si>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</si>
  <si>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</si>
  <si>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</si>
  <si>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</si>
  <si>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</si>
  <si>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</si>
  <si>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</si>
  <si>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</si>
  <si>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</si>
  <si>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</si>
  <si>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</si>
  <si>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</si>
  <si>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</si>
  <si>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</si>
  <si>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</si>
  <si>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</si>
  <si>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</si>
  <si>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</si>
  <si>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</si>
  <si>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</si>
  <si>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</si>
  <si>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</si>
  <si>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</si>
  <si>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</si>
  <si>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</si>
  <si>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</si>
  <si>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</si>
  <si>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</si>
  <si>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</si>
  <si>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</si>
  <si>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</si>
  <si>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</si>
  <si>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</si>
  <si>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</si>
  <si>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</si>
  <si>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</si>
  <si>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</si>
  <si>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</si>
  <si>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</si>
  <si>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</si>
  <si>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</si>
  <si>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</si>
  <si>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</si>
  <si>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</si>
  <si>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</si>
  <si>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</si>
  <si>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</si>
  <si>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</si>
  <si>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</si>
  <si>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</si>
  <si>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</si>
  <si>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</si>
  <si>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</si>
  <si>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</si>
  <si>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</si>
  <si>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</si>
  <si>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</si>
  <si>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</si>
  <si>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</si>
  <si>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</si>
  <si>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</si>
  <si>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</si>
  <si>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</si>
  <si>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</si>
  <si>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</si>
  <si>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</si>
  <si>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</si>
  <si>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</si>
  <si>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</si>
  <si>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</si>
  <si>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</si>
  <si>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</si>
  <si>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</si>
  <si>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</si>
  <si>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</si>
  <si>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</si>
  <si>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</si>
  <si>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</si>
  <si>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</si>
  <si>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</si>
  <si>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</si>
  <si>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</si>
  <si>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</si>
  <si>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</si>
  <si>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</si>
  <si>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</si>
  <si>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</si>
  <si>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</si>
  <si>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</si>
  <si>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</si>
  <si>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</si>
  <si>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</si>
  <si>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</si>
  <si>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</si>
  <si>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</si>
  <si>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</si>
  <si>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</si>
  <si>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</si>
  <si>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</si>
  <si>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</si>
  <si>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</si>
  <si>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</si>
  <si>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</si>
  <si>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</si>
  <si>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</si>
  <si>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</si>
  <si>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</si>
  <si>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</si>
  <si>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</si>
  <si>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</si>
  <si>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</si>
  <si>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</si>
  <si>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</si>
  <si>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</si>
  <si>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</si>
  <si>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</si>
  <si>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</si>
  <si>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</si>
  <si>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</si>
  <si>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</si>
  <si>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</si>
  <si>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</si>
  <si>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</si>
  <si>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</si>
  <si>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</si>
  <si>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</si>
  <si>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</si>
  <si>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</si>
  <si>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</si>
  <si>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</si>
  <si>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</si>
  <si>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</si>
  <si>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</si>
  <si>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</si>
  <si>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</si>
  <si>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</si>
  <si>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</si>
  <si>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</si>
  <si>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</si>
  <si>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</si>
  <si>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</si>
  <si>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</si>
  <si>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</si>
  <si>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</si>
  <si>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</si>
  <si>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</si>
  <si>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</si>
  <si>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</si>
  <si>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</si>
  <si>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</si>
  <si>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</si>
  <si>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</si>
  <si>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</si>
  <si>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</si>
  <si>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</si>
  <si>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</si>
  <si>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</si>
  <si>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</si>
  <si>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</si>
  <si>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</si>
  <si>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</si>
  <si>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</si>
  <si>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</si>
  <si>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</si>
  <si>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</si>
  <si>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</si>
  <si>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</si>
  <si>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</si>
  <si>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</si>
  <si>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</si>
  <si>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</si>
  <si>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</si>
  <si>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</si>
  <si>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</si>
  <si>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</si>
  <si>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</si>
  <si>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</si>
  <si>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</si>
  <si>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</si>
  <si>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</si>
  <si>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</si>
  <si>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</si>
  <si>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</si>
  <si>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</si>
  <si>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</si>
  <si>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</si>
  <si>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</si>
  <si>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</si>
  <si>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</si>
  <si>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</si>
  <si>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</si>
  <si>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</si>
  <si>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</si>
  <si>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</si>
  <si>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</si>
  <si>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</si>
  <si>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</si>
  <si>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</si>
  <si>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</si>
  <si>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</si>
  <si>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</si>
  <si>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</si>
  <si>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</si>
  <si>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</si>
  <si>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</si>
  <si>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</si>
  <si>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</si>
  <si>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</si>
  <si>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</si>
  <si>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</si>
  <si>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</si>
  <si>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</si>
  <si>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</si>
  <si>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</si>
  <si>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</si>
  <si>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</si>
  <si>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</si>
  <si>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</si>
  <si>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</si>
  <si>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</si>
  <si>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</si>
  <si>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</si>
  <si>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</si>
  <si>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</si>
  <si>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</si>
  <si>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</si>
  <si>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</si>
  <si>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</si>
  <si>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</si>
  <si>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</si>
  <si>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</si>
  <si>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</si>
  <si>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</si>
  <si>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</si>
  <si>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</si>
  <si>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</si>
  <si>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</si>
  <si>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</si>
  <si>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</si>
  <si>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</si>
  <si>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</si>
  <si>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</si>
  <si>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</si>
  <si>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</si>
  <si>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</si>
  <si>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</si>
  <si>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</si>
  <si>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</si>
  <si>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</si>
  <si>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</si>
  <si>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</si>
  <si>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</si>
  <si>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</si>
  <si>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</si>
  <si>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</si>
  <si>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</si>
  <si>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</si>
  <si>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</si>
  <si>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</si>
  <si>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</si>
  <si>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</si>
  <si>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</si>
  <si>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</si>
  <si>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</si>
  <si>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</si>
  <si>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</si>
  <si>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</si>
  <si>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</si>
  <si>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</si>
  <si>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</si>
  <si>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</si>
  <si>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</si>
  <si>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</si>
  <si>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</si>
  <si>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</si>
  <si>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</si>
  <si>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</si>
  <si>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</si>
  <si>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</si>
  <si>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</si>
  <si>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</si>
  <si>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</si>
  <si>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</si>
  <si>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</si>
  <si>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</si>
  <si>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</si>
  <si>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</si>
  <si>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</si>
  <si>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</si>
  <si>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</si>
  <si>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</si>
  <si>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</si>
  <si>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</si>
  <si>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</si>
  <si>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</si>
  <si>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</si>
  <si>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</si>
  <si>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</si>
  <si>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</si>
  <si>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</si>
  <si>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</si>
  <si>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</si>
  <si>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</si>
  <si>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</si>
  <si>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</si>
  <si>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</si>
  <si>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</si>
  <si>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</si>
  <si>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</si>
  <si>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</si>
  <si>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</si>
  <si>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</si>
  <si>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</si>
  <si>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</si>
  <si>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</si>
  <si>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</si>
  <si>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</si>
  <si>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</si>
  <si>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</si>
  <si>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</si>
  <si>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</si>
  <si>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</si>
  <si>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</si>
  <si>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</si>
  <si>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</si>
  <si>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</si>
  <si>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</si>
  <si>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</si>
  <si>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</si>
  <si>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</si>
  <si>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</si>
  <si>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</si>
  <si>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</si>
  <si>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</si>
  <si>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</si>
  <si>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</si>
  <si>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</si>
  <si>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</si>
  <si>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</si>
  <si>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</si>
  <si>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</si>
  <si>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</si>
  <si>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</si>
  <si>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</si>
  <si>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</si>
  <si>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</si>
  <si>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</si>
  <si>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</si>
  <si>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</si>
  <si>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</si>
  <si>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</si>
  <si>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</si>
  <si>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</si>
  <si>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</si>
  <si>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</si>
  <si>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</si>
  <si>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</si>
  <si>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</si>
  <si>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</si>
  <si>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</si>
  <si>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</si>
  <si>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</si>
  <si>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</si>
  <si>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</si>
  <si>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</si>
  <si>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</si>
  <si>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</si>
  <si>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</si>
  <si>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</si>
  <si>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</si>
  <si>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</si>
  <si>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</si>
  <si>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</si>
  <si>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</si>
  <si>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</si>
  <si>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</si>
  <si>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</si>
  <si>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</si>
  <si>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</si>
  <si>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</si>
  <si>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</si>
  <si>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</si>
  <si>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</si>
  <si>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</si>
  <si>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</si>
  <si>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</si>
  <si>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</si>
  <si>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</si>
  <si>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</si>
  <si>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</si>
  <si>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</si>
  <si>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</si>
  <si>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</si>
  <si>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</si>
  <si>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</si>
  <si>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</si>
  <si>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</si>
  <si>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</si>
  <si>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</si>
  <si>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</si>
  <si>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</si>
  <si>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</si>
  <si>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</si>
  <si>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</si>
  <si>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</si>
  <si>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</si>
  <si>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</si>
  <si>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</si>
  <si>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</si>
  <si>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</si>
  <si>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</si>
  <si>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</si>
  <si>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</si>
  <si>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</si>
  <si>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</si>
  <si>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</si>
  <si>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</si>
  <si>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</si>
  <si>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</si>
  <si>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</si>
  <si>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</si>
  <si>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</si>
  <si>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</si>
  <si>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</si>
  <si>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</si>
  <si>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</si>
  <si>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</si>
  <si>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</si>
  <si>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</si>
  <si>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</si>
  <si>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</si>
  <si>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</si>
  <si>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</si>
  <si>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</si>
  <si>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</si>
  <si>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</si>
  <si>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</si>
  <si>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</si>
  <si>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</si>
  <si>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</si>
  <si>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</si>
  <si>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</si>
  <si>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</si>
  <si>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</si>
  <si>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</si>
  <si>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</si>
  <si>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</si>
  <si>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</si>
  <si>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</si>
  <si>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</si>
  <si>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</si>
  <si>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</si>
  <si>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</si>
  <si>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</si>
  <si>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</si>
  <si>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</si>
  <si>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</si>
  <si>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</si>
  <si>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</si>
  <si>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</si>
  <si>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</si>
  <si>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</si>
  <si>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</si>
  <si>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</si>
  <si>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</si>
  <si>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</si>
  <si>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</si>
  <si>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</si>
  <si>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</si>
  <si>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</si>
  <si>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</si>
  <si>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</si>
  <si>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</si>
  <si>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</si>
  <si>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</si>
  <si>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</si>
  <si>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</si>
  <si>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</si>
  <si>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</si>
  <si>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</si>
  <si>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</si>
  <si>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</si>
  <si>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</si>
  <si>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</si>
  <si>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</si>
  <si>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</si>
  <si>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</si>
  <si>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</si>
  <si>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</si>
  <si>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</si>
  <si>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</si>
  <si>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</si>
  <si>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</si>
  <si>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</si>
  <si>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</si>
  <si>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</si>
  <si>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</si>
  <si>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</si>
  <si>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</si>
  <si>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</si>
  <si>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</si>
  <si>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</si>
  <si>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</si>
  <si>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</si>
  <si>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</si>
  <si>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</si>
  <si>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</si>
  <si>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</si>
  <si>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</si>
  <si>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</si>
  <si>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</si>
  <si>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</si>
  <si>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</si>
  <si>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</si>
  <si>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</si>
  <si>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</si>
  <si>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</si>
  <si>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</si>
  <si>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</si>
  <si>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</si>
  <si>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</si>
  <si>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</si>
  <si>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</si>
  <si>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</si>
  <si>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</si>
  <si>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</si>
  <si>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</si>
  <si>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</si>
  <si>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</si>
  <si>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</si>
  <si>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</si>
  <si>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</si>
  <si>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</si>
  <si>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</si>
  <si>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</si>
  <si>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</si>
  <si>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</si>
  <si>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</si>
  <si>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</si>
  <si>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</si>
  <si>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</si>
  <si>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</si>
  <si>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</si>
  <si>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</si>
  <si>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</si>
  <si>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</si>
  <si>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</si>
  <si>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</si>
  <si>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</si>
  <si>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</si>
  <si>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</si>
  <si>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</si>
  <si>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</si>
  <si>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</si>
  <si>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</si>
  <si>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</si>
  <si>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</si>
  <si>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</si>
  <si>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</si>
  <si>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</si>
  <si>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</si>
  <si>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</si>
  <si>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</si>
  <si>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</si>
  <si>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</si>
  <si>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</si>
  <si>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</si>
  <si>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</si>
  <si>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</si>
  <si>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</si>
  <si>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</si>
  <si>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</si>
  <si>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</si>
  <si>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</si>
  <si>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</si>
  <si>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</si>
  <si>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</si>
  <si>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</si>
  <si>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</si>
  <si>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</si>
  <si>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</si>
  <si>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</si>
  <si>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</si>
  <si>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</si>
  <si>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</si>
  <si>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</si>
  <si>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</si>
  <si>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</si>
  <si>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</si>
  <si>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</si>
  <si>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</si>
  <si>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</si>
  <si>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</si>
  <si>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</si>
  <si>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</si>
  <si>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</si>
  <si>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</si>
  <si>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</si>
  <si>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</si>
  <si>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</si>
  <si>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</si>
  <si>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</si>
  <si>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</si>
  <si>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</si>
  <si>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</si>
  <si>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</si>
  <si>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</si>
  <si>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</si>
  <si>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</si>
  <si>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</si>
  <si>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</si>
  <si>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</si>
  <si>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</si>
  <si>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</si>
  <si>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</si>
  <si>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</si>
  <si>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</si>
  <si>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</si>
  <si>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</si>
  <si>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</si>
  <si>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</si>
  <si>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</si>
  <si>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</si>
  <si>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</si>
  <si>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</si>
  <si>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</si>
  <si>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</si>
  <si>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</si>
  <si>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</si>
  <si>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</si>
  <si>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</si>
  <si>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</si>
  <si>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</si>
  <si>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</si>
  <si>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</si>
  <si>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</si>
  <si>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</si>
  <si>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</si>
  <si>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</si>
  <si>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</si>
  <si>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</si>
  <si>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</si>
  <si>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</si>
  <si>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</si>
  <si>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</si>
  <si>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</si>
  <si>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</si>
  <si>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</si>
  <si>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</si>
  <si>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</si>
  <si>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</si>
  <si>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</si>
  <si>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</si>
  <si>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</si>
  <si>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</si>
  <si>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</si>
  <si>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</si>
  <si>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</si>
  <si>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</si>
  <si>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</si>
  <si>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</si>
  <si>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</si>
  <si>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</si>
  <si>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</si>
  <si>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</si>
  <si>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</si>
  <si>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</si>
  <si>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</si>
  <si>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</si>
  <si>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</si>
  <si>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</si>
  <si>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</si>
  <si>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</si>
  <si>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</si>
  <si>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</si>
  <si>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</si>
  <si>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</si>
  <si>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</si>
  <si>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</si>
  <si>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</si>
  <si>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</si>
  <si>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</si>
  <si>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</si>
  <si>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</si>
  <si>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</si>
  <si>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</si>
  <si>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</si>
  <si>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</si>
  <si>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</si>
  <si>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</si>
  <si>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</si>
  <si>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</si>
  <si>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</si>
  <si>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</si>
  <si>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</si>
  <si>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</si>
  <si>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</si>
  <si>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</si>
  <si>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</si>
  <si>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</si>
  <si>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</si>
  <si>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</si>
  <si>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</si>
  <si>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</si>
  <si>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</si>
  <si>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</si>
  <si>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</si>
  <si>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</si>
  <si>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</si>
  <si>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</si>
  <si>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</si>
  <si>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</si>
  <si>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</si>
  <si>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</si>
  <si>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</si>
  <si>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</si>
  <si>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</si>
  <si>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</si>
  <si>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</si>
  <si>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</si>
  <si>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</si>
  <si>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</si>
  <si>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</si>
  <si>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</si>
  <si>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</si>
  <si>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</si>
  <si>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</si>
  <si>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</si>
  <si>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</si>
  <si>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</si>
  <si>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</si>
  <si>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</si>
  <si>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</si>
  <si>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</si>
  <si>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</si>
  <si>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</si>
  <si>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</si>
  <si>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</si>
  <si>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</si>
  <si>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</si>
  <si>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</si>
  <si>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</si>
  <si>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</si>
  <si>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</si>
  <si>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</si>
  <si>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</si>
  <si>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</si>
  <si>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</si>
  <si>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</si>
  <si>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</si>
  <si>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</si>
  <si>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</si>
  <si>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</si>
  <si>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</si>
  <si>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</si>
  <si>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</si>
  <si>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</si>
  <si>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</si>
  <si>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</si>
  <si>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</si>
  <si>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</si>
  <si>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</si>
  <si>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</si>
  <si>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</si>
  <si>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</si>
  <si>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</si>
  <si>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</si>
  <si>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</si>
  <si>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</si>
  <si>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</si>
  <si>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</si>
  <si>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</si>
  <si>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</si>
  <si>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</si>
  <si>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</si>
  <si>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</si>
  <si>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</si>
  <si>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</si>
  <si>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</si>
  <si>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</si>
  <si>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</si>
  <si>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</si>
  <si>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</si>
  <si>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</si>
  <si>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</si>
  <si>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</si>
  <si>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</si>
  <si>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</si>
  <si>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</si>
  <si>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</si>
  <si>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</si>
  <si>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</si>
  <si>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</si>
  <si>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</si>
  <si>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</si>
  <si>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</si>
  <si>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</si>
  <si>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</si>
  <si>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</si>
  <si>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</si>
  <si>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</si>
  <si>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</si>
  <si>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</si>
  <si>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</si>
  <si>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</si>
  <si>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</si>
  <si>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</si>
  <si>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</si>
  <si>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</si>
  <si>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</si>
  <si>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</si>
  <si>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</si>
  <si>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</si>
  <si>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</si>
  <si>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</si>
  <si>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</si>
  <si>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</si>
  <si>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</si>
  <si>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</si>
  <si>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</si>
  <si>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</si>
  <si>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</si>
  <si>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</si>
  <si>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</si>
  <si>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</si>
  <si>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</si>
  <si>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</si>
  <si>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</si>
  <si>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</si>
  <si>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</si>
  <si>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</si>
  <si>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</si>
  <si>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</si>
  <si>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</si>
  <si>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</si>
  <si>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</si>
  <si>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</si>
  <si>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</si>
  <si>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</si>
  <si>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</si>
  <si>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</si>
  <si>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</si>
  <si>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</si>
  <si>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</si>
  <si>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</si>
  <si>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</si>
  <si>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</si>
  <si>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</si>
  <si>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</si>
  <si>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</si>
  <si>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</si>
  <si>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</si>
  <si>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</si>
  <si>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</si>
  <si>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</si>
  <si>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</si>
  <si>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</si>
  <si>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</si>
  <si>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</si>
  <si>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</si>
  <si>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</si>
  <si>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</si>
  <si>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</si>
  <si>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</si>
  <si>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</si>
  <si>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</si>
  <si>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</si>
  <si>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</si>
  <si>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</si>
  <si>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</si>
  <si>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</si>
  <si>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</si>
  <si>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</si>
  <si>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</si>
  <si>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</si>
  <si>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</si>
  <si>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</si>
  <si>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</si>
  <si>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</si>
  <si>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</si>
  <si>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</si>
  <si>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</si>
  <si>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</si>
  <si>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</si>
  <si>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</si>
  <si>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</si>
  <si>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</si>
  <si>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</si>
  <si>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</si>
  <si>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</si>
  <si>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</si>
  <si>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</si>
  <si>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</si>
  <si>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</si>
  <si>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</si>
  <si>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</si>
  <si>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</si>
  <si>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</si>
  <si>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</si>
  <si>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</si>
  <si>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</si>
  <si>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</si>
  <si>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</si>
  <si>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</si>
  <si>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</si>
  <si>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</si>
  <si>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</si>
  <si>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</si>
  <si>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</si>
  <si>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</si>
  <si>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</si>
  <si>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</si>
  <si>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</si>
  <si>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</si>
  <si>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</si>
  <si>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</si>
  <si>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</si>
  <si>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</si>
  <si>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</si>
  <si>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</si>
  <si>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</si>
  <si>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</si>
  <si>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</si>
  <si>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</si>
  <si>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</si>
  <si>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</si>
  <si>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</si>
  <si>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</si>
  <si>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</si>
  <si>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</si>
  <si>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</si>
  <si>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</si>
  <si>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</si>
  <si>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</si>
  <si>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</si>
  <si>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</si>
  <si>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</si>
  <si>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</si>
  <si>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</si>
  <si>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</si>
  <si>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</si>
  <si>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</si>
  <si>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</si>
  <si>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</si>
  <si>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</si>
  <si>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</si>
  <si>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</si>
  <si>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</si>
  <si>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</si>
  <si>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</si>
  <si>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</si>
  <si>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</si>
  <si>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</si>
  <si>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</si>
  <si>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</si>
  <si>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</si>
  <si>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</si>
  <si>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</si>
  <si>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</si>
  <si>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</si>
  <si>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</si>
  <si>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</si>
  <si>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</si>
  <si>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</si>
  <si>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</si>
  <si>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</si>
  <si>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</si>
  <si>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</si>
  <si>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</si>
  <si>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</si>
  <si>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</si>
  <si>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</si>
  <si>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</si>
  <si>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</si>
  <si>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</si>
  <si>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</si>
  <si>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</si>
  <si>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</si>
  <si>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</si>
  <si>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</si>
  <si>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</si>
  <si>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</si>
  <si>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</si>
  <si>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</si>
  <si>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</si>
  <si>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</si>
  <si>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</si>
  <si>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</si>
  <si>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</si>
  <si>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</si>
  <si>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</si>
  <si>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</si>
  <si>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</si>
  <si>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</si>
  <si>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</si>
  <si>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</si>
  <si>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</si>
  <si>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</si>
  <si>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</si>
  <si>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</si>
  <si>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</si>
  <si>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</si>
  <si>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</si>
  <si>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</si>
  <si>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</si>
  <si>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</si>
  <si>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</si>
  <si>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</si>
  <si>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</si>
  <si>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</si>
  <si>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</si>
  <si>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</si>
  <si>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</si>
  <si>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</si>
  <si>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</si>
  <si>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</si>
  <si>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</si>
  <si>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</si>
  <si>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</si>
  <si>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</si>
  <si>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</si>
  <si>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</si>
  <si>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</si>
  <si>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</si>
  <si>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</si>
  <si>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</si>
  <si>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</si>
  <si>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</si>
  <si>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</si>
  <si>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</si>
  <si>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</si>
  <si>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</si>
  <si>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</si>
  <si>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</si>
  <si>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</si>
  <si>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</si>
  <si>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</si>
  <si>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</si>
  <si>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</si>
  <si>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</si>
  <si>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</si>
  <si>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</si>
  <si>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</si>
  <si>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</si>
  <si>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</si>
  <si>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</si>
  <si>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</si>
  <si>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</si>
  <si>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</si>
  <si>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</si>
  <si>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</si>
  <si>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</si>
  <si>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</si>
  <si>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</si>
  <si>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</si>
  <si>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</si>
  <si>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</si>
  <si>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</si>
  <si>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</si>
  <si>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</si>
  <si>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</si>
  <si>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</si>
  <si>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</si>
  <si>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</si>
  <si>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</si>
  <si>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</si>
  <si>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</si>
  <si>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</si>
  <si>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</si>
  <si>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</si>
  <si>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</si>
  <si>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</si>
  <si>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</si>
  <si>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</si>
  <si>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</si>
  <si>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</si>
  <si>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</si>
  <si>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</si>
  <si>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</si>
  <si>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</si>
  <si>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</si>
  <si>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</si>
  <si>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</si>
  <si>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</si>
  <si>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</si>
  <si>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</si>
  <si>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</si>
  <si>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</si>
  <si>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</si>
  <si>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</si>
  <si>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</si>
  <si>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</si>
  <si>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</si>
  <si>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</si>
  <si>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</si>
  <si>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</si>
  <si>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</si>
  <si>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</si>
  <si>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</si>
  <si>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</si>
  <si>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</si>
  <si>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</si>
  <si>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</si>
  <si>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</si>
  <si>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</si>
  <si>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</si>
  <si>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</si>
  <si>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</si>
  <si>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</si>
  <si>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</si>
  <si>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</si>
  <si>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</si>
  <si>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</si>
  <si>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</si>
  <si>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</si>
  <si>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</si>
  <si>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</si>
  <si>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</si>
  <si>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</si>
  <si>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</si>
  <si>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</si>
  <si>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</si>
  <si>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</si>
  <si>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</si>
  <si>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</si>
  <si>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</si>
  <si>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</si>
  <si>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</si>
  <si>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</si>
  <si>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</si>
  <si>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</si>
  <si>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</si>
  <si>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</si>
  <si>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</si>
  <si>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</si>
  <si>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</si>
  <si>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</si>
  <si>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</si>
  <si>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</si>
  <si>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</si>
  <si>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</si>
  <si>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</si>
  <si>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</si>
  <si>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</si>
  <si>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</si>
  <si>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</si>
  <si>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</si>
  <si>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</si>
  <si>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</si>
  <si>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</si>
  <si>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</si>
  <si>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</si>
  <si>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</si>
  <si>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</si>
  <si>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</si>
  <si>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</si>
  <si>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</si>
  <si>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</si>
  <si>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</si>
  <si>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</si>
  <si>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</si>
  <si>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</si>
  <si>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</si>
  <si>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</si>
  <si>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</si>
  <si>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</si>
  <si>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</si>
  <si>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</si>
  <si>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</si>
  <si>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</si>
  <si>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</si>
  <si>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</si>
  <si>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</si>
  <si>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</si>
  <si>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</si>
  <si>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</si>
  <si>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</si>
  <si>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</si>
  <si>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</si>
  <si>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</si>
  <si>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</si>
  <si>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</si>
  <si>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</si>
  <si>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</si>
  <si>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</si>
  <si>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</si>
  <si>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</si>
  <si>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</si>
  <si>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</si>
  <si>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</si>
  <si>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</si>
  <si>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</si>
  <si>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</si>
  <si>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</si>
  <si>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</si>
  <si>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</si>
  <si>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</si>
  <si>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</si>
  <si>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</si>
  <si>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</si>
  <si>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</si>
  <si>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</si>
  <si>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</si>
  <si>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</si>
  <si>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</si>
  <si>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</si>
  <si>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</si>
  <si>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</si>
  <si>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</si>
  <si>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</si>
  <si>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</si>
  <si>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</si>
  <si>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</si>
  <si>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</si>
  <si>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</si>
  <si>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</si>
  <si>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</si>
  <si>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</si>
  <si>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</si>
  <si>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</si>
  <si>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</si>
  <si>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</si>
  <si>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</si>
  <si>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</si>
  <si>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</si>
  <si>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</si>
  <si>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</si>
  <si>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</si>
  <si>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</si>
  <si>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</si>
  <si>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</si>
  <si>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</si>
  <si>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</si>
  <si>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</si>
  <si>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</si>
  <si>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</si>
  <si>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</si>
  <si>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</si>
  <si>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</si>
  <si>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</si>
  <si>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</si>
  <si>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</si>
  <si>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</si>
  <si>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</si>
  <si>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</si>
  <si>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</si>
  <si>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</si>
  <si>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</si>
  <si>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</si>
  <si>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</si>
  <si>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</si>
  <si>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</si>
  <si>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</si>
  <si>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</si>
  <si>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</si>
  <si>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</si>
  <si>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</si>
  <si>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</si>
  <si>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</si>
  <si>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</si>
  <si>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</si>
  <si>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</si>
  <si>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</si>
  <si>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</si>
  <si>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</si>
  <si>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</si>
  <si>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</si>
  <si>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</si>
  <si>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</si>
  <si>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</si>
  <si>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</si>
  <si>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</si>
  <si>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</si>
  <si>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</si>
  <si>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</si>
  <si>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</si>
  <si>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</si>
  <si>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</si>
  <si>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</si>
  <si>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</si>
  <si>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</si>
  <si>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</si>
  <si>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</si>
  <si>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</si>
  <si>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</si>
  <si>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</si>
  <si>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</si>
  <si>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</si>
  <si>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</si>
  <si>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</si>
  <si>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</si>
  <si>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</si>
  <si>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</si>
  <si>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</si>
  <si>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</si>
  <si>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</si>
  <si>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</si>
  <si>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</si>
  <si>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</si>
  <si>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</si>
  <si>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</si>
  <si>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</si>
  <si>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</si>
  <si>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</si>
  <si>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</si>
  <si>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</si>
  <si>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</si>
  <si>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</si>
  <si>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</si>
  <si>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</si>
  <si>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</si>
  <si>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</si>
  <si>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</si>
  <si>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</si>
  <si>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</si>
  <si>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</si>
  <si>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</si>
  <si>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</si>
  <si>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</si>
  <si>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</si>
  <si>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</si>
  <si>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</si>
  <si>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</si>
  <si>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</si>
  <si>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</si>
  <si>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</si>
  <si>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</si>
  <si>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</si>
  <si>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</si>
  <si>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</si>
  <si>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</si>
  <si>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</si>
  <si>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</si>
  <si>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</si>
  <si>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</si>
  <si>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</si>
  <si>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</si>
  <si>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</si>
  <si>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</si>
  <si>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</si>
  <si>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</si>
  <si>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</si>
  <si>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</si>
  <si>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</si>
  <si>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</si>
  <si>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</si>
  <si>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</si>
  <si>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</si>
  <si>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</si>
  <si>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</si>
  <si>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</si>
  <si>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</si>
  <si>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</si>
  <si>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</si>
  <si>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</si>
  <si>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</si>
  <si>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</si>
  <si>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</si>
  <si>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</si>
  <si>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</si>
  <si>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</si>
  <si>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</si>
  <si>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</si>
  <si>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</si>
  <si>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</si>
  <si>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</si>
  <si>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</si>
  <si>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</si>
  <si>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</si>
  <si>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</si>
  <si>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</si>
  <si>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</si>
  <si>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</si>
  <si>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</si>
  <si>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</si>
  <si>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</si>
  <si>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</si>
  <si>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</si>
  <si>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</si>
  <si>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</si>
  <si>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</si>
  <si>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</si>
  <si>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</si>
  <si>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</si>
  <si>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</si>
  <si>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</si>
  <si>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</si>
  <si>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</si>
  <si>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</si>
  <si>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</si>
  <si>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</si>
  <si>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</si>
  <si>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</si>
  <si>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</si>
  <si>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</si>
  <si>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</si>
  <si>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</si>
  <si>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</si>
  <si>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</si>
  <si>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</si>
  <si>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</si>
  <si>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</si>
  <si>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</si>
  <si>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</si>
  <si>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</si>
  <si>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</si>
  <si>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</si>
  <si>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</si>
  <si>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</si>
  <si>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</si>
  <si>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</si>
  <si>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</si>
  <si>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</si>
  <si>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</si>
  <si>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</si>
  <si>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</si>
  <si>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</si>
  <si>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</si>
  <si>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</si>
  <si>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</si>
  <si>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</si>
  <si>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</si>
  <si>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</si>
  <si>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</si>
  <si>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</si>
  <si>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</si>
  <si>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</si>
  <si>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</si>
  <si>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</si>
  <si>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</si>
  <si>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</si>
  <si>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</si>
  <si>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</si>
  <si>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</si>
  <si>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</si>
  <si>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</si>
  <si>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</si>
  <si>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</si>
  <si>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</si>
  <si>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</si>
  <si>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</si>
  <si>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</si>
  <si>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</si>
  <si>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</si>
  <si>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</si>
  <si>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</si>
  <si>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</si>
  <si>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</si>
  <si>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</si>
  <si>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</si>
  <si>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</si>
  <si>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</si>
  <si>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</si>
  <si>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</si>
  <si>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</si>
  <si>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</si>
  <si>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</si>
  <si>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</si>
  <si>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</si>
  <si>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</si>
  <si>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</si>
  <si>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</si>
  <si>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</si>
  <si>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</si>
  <si>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</si>
  <si>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</si>
  <si>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</si>
  <si>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</si>
  <si>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</si>
  <si>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</si>
  <si>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</si>
  <si>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</si>
  <si>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</si>
  <si>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</si>
  <si>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</si>
  <si>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</si>
  <si>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</si>
  <si>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</si>
  <si>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</si>
  <si>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</si>
  <si>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</si>
  <si>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</si>
  <si>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</si>
  <si>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</si>
  <si>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</si>
  <si>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</si>
  <si>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</si>
  <si>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</si>
  <si>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</si>
  <si>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</si>
  <si>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</si>
  <si>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</si>
  <si>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</si>
  <si>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</si>
  <si>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</si>
  <si>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</si>
  <si>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</si>
  <si>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</si>
  <si>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</si>
  <si>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</si>
  <si>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</si>
  <si>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</si>
  <si>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</si>
  <si>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</si>
  <si>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</si>
  <si>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</si>
  <si>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</si>
  <si>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</si>
  <si>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</si>
  <si>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</si>
  <si>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</si>
  <si>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</si>
  <si>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</si>
  <si>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</si>
  <si>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</si>
  <si>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</si>
  <si>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</si>
  <si>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</si>
  <si>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</si>
  <si>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</si>
  <si>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</si>
  <si>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</si>
  <si>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</si>
  <si>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</si>
  <si>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</si>
  <si>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</si>
  <si>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</si>
  <si>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</si>
  <si>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</si>
  <si>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</si>
  <si>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</si>
  <si>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</si>
  <si>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</si>
  <si>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</si>
  <si>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</si>
  <si>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</si>
  <si>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</si>
  <si>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</si>
  <si>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</si>
  <si>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</si>
  <si>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</si>
  <si>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</si>
  <si>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</si>
  <si>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</si>
  <si>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</si>
  <si>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</si>
  <si>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</si>
  <si>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</si>
  <si>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</si>
  <si>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</si>
  <si>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</si>
  <si>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</si>
  <si>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</si>
  <si>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</si>
  <si>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</si>
  <si>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</si>
  <si>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</si>
  <si>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</si>
  <si>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</si>
  <si>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</si>
  <si>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</si>
  <si>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</si>
  <si>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</si>
  <si>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</si>
  <si>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</si>
  <si>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</si>
  <si>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</si>
  <si>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</si>
  <si>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</si>
  <si>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</si>
  <si>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</si>
  <si>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</si>
  <si>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</si>
  <si>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</si>
  <si>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</si>
  <si>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</si>
  <si>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</si>
  <si>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</si>
  <si>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</si>
  <si>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</si>
  <si>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</si>
  <si>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</si>
  <si>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</si>
  <si>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</si>
  <si>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</si>
  <si>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</si>
  <si>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</si>
  <si>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</si>
  <si>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</si>
  <si>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</si>
  <si>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</si>
  <si>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</si>
  <si>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</si>
  <si>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</si>
  <si>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</si>
  <si>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</si>
  <si>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</si>
  <si>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</si>
  <si>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</si>
  <si>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</si>
  <si>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</si>
  <si>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</si>
  <si>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</si>
  <si>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</si>
  <si>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</si>
  <si>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</si>
  <si>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</si>
  <si>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</si>
  <si>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</si>
  <si>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</si>
  <si>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</si>
  <si>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</si>
  <si>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</si>
  <si>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</si>
  <si>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</si>
  <si>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</si>
  <si>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</si>
  <si>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</si>
  <si>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</si>
  <si>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</si>
  <si>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</si>
  <si>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</si>
  <si>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</si>
  <si>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</si>
  <si>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</si>
  <si>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</si>
  <si>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</si>
  <si>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</si>
  <si>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</si>
  <si>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</si>
  <si>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</si>
  <si>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</si>
  <si>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</si>
  <si>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</si>
  <si>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</si>
  <si>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</si>
  <si>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</si>
  <si>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</si>
  <si>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</si>
  <si>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</si>
  <si>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</si>
  <si>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</si>
  <si>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</si>
  <si>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</si>
  <si>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</si>
  <si>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</si>
  <si>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</si>
  <si>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</si>
  <si>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</si>
  <si>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</si>
  <si>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</si>
  <si>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</si>
  <si>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</si>
  <si>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</si>
  <si>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</si>
  <si>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</si>
  <si>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</si>
  <si>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</si>
  <si>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</si>
  <si>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</si>
  <si>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</si>
  <si>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</si>
  <si>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</si>
  <si>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</si>
  <si>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</si>
  <si>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</si>
  <si>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</si>
  <si>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</si>
  <si>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</si>
  <si>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</si>
  <si>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</si>
  <si>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</si>
  <si>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</si>
  <si>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</si>
  <si>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</si>
  <si>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</si>
  <si>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</si>
  <si>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</si>
  <si>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</si>
  <si>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</si>
  <si>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</si>
  <si>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</si>
  <si>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</si>
  <si>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</si>
  <si>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</si>
  <si>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</si>
  <si>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</si>
  <si>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</si>
  <si>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</si>
  <si>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</si>
  <si>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</si>
  <si>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</si>
  <si>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</si>
  <si>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</si>
  <si>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</si>
  <si>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</si>
  <si>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</si>
  <si>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</si>
  <si>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</si>
  <si>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</si>
  <si>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</si>
  <si>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</si>
  <si>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</si>
  <si>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</si>
  <si>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</si>
  <si>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</si>
  <si>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</si>
  <si>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</si>
  <si>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</si>
  <si>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</si>
  <si>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</si>
  <si>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</si>
  <si>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</si>
  <si>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</si>
  <si>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</si>
  <si>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</si>
  <si>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</si>
  <si>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</si>
  <si>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</si>
  <si>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</si>
  <si>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</si>
  <si>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</si>
  <si>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</si>
  <si>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</si>
  <si>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</si>
  <si>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</si>
  <si>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</si>
  <si>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</si>
  <si>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</si>
  <si>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</si>
  <si>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</si>
  <si>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</si>
  <si>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</si>
  <si>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</si>
  <si>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</si>
  <si>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</si>
  <si>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</si>
  <si>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</si>
  <si>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</si>
  <si>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</si>
  <si>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</si>
  <si>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</si>
  <si>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</si>
  <si>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</si>
  <si>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</si>
  <si>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</si>
  <si>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</si>
  <si>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</si>
  <si>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</si>
  <si>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</si>
  <si>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</si>
  <si>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</si>
  <si>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</si>
  <si>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</si>
  <si>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</si>
  <si>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</si>
  <si>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</si>
  <si>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</si>
  <si>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</si>
  <si>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</si>
  <si>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</si>
  <si>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</si>
  <si>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</si>
  <si>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</si>
  <si>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</si>
  <si>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</si>
  <si>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</si>
  <si>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</si>
  <si>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</si>
  <si>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</si>
  <si>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</si>
  <si>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</si>
  <si>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</si>
  <si>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</si>
  <si>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</si>
  <si>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</si>
  <si>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</si>
  <si>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</si>
  <si>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</si>
  <si>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</si>
  <si>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</si>
  <si>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</si>
  <si>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</si>
  <si>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</si>
  <si>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</si>
  <si>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</si>
  <si>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</si>
  <si>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</si>
  <si>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</si>
  <si>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</si>
  <si>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</si>
  <si>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</si>
  <si>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</si>
  <si>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</si>
  <si>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</si>
  <si>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</si>
  <si>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</si>
  <si>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</si>
  <si>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</si>
  <si>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</si>
  <si>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</si>
  <si>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</si>
  <si>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</si>
  <si>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</si>
  <si>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</si>
  <si>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</si>
  <si>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</si>
  <si>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</si>
  <si>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</si>
  <si>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</si>
  <si>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</si>
  <si>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</si>
  <si>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</si>
  <si>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</si>
  <si>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</si>
  <si>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</si>
  <si>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</si>
  <si>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</si>
  <si>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</si>
  <si>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</si>
  <si>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</si>
  <si>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</si>
  <si>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</si>
  <si>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</si>
  <si>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</si>
  <si>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</si>
  <si>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</si>
  <si>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</si>
  <si>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</si>
  <si>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</si>
  <si>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</si>
  <si>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</si>
  <si>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</si>
  <si>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</si>
  <si>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</si>
  <si>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</si>
  <si>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</si>
  <si>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</si>
  <si>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</si>
  <si>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</si>
  <si>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</si>
  <si>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</si>
  <si>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</si>
  <si>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</si>
  <si>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</si>
  <si>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</si>
  <si>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</si>
  <si>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</si>
  <si>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</si>
  <si>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</si>
  <si>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</si>
  <si>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</si>
  <si>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</si>
  <si>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</si>
  <si>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</si>
  <si>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</si>
  <si>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</si>
  <si>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</si>
  <si>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</si>
  <si>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</si>
  <si>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</si>
  <si>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</si>
  <si>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</si>
  <si>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</si>
  <si>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</si>
  <si>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</si>
  <si>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</si>
  <si>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</si>
  <si>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</si>
  <si>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</si>
  <si>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</si>
  <si>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</si>
  <si>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</si>
  <si>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</si>
  <si>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</si>
  <si>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</si>
  <si>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</si>
  <si>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</si>
  <si>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</si>
  <si>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</si>
  <si>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</si>
  <si>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</si>
  <si>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</si>
  <si>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</si>
  <si>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</si>
  <si>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</si>
  <si>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</si>
  <si>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</si>
  <si>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</si>
  <si>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</si>
  <si>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</si>
  <si>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</si>
  <si>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</si>
  <si>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</si>
  <si>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</si>
  <si>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</si>
  <si>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</si>
  <si>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</si>
  <si>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</si>
  <si>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</si>
  <si>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</si>
  <si>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</si>
  <si>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</si>
  <si>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</si>
  <si>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</si>
  <si>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</si>
  <si>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</si>
  <si>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</si>
  <si>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</si>
  <si>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</si>
  <si>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</si>
  <si>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</si>
  <si>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</si>
  <si>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</si>
  <si>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</si>
  <si>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</si>
  <si>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</si>
  <si>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</si>
  <si>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</si>
  <si>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</si>
  <si>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</si>
  <si>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</si>
  <si>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</si>
  <si>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</si>
  <si>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</si>
  <si>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</si>
  <si>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</si>
  <si>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</si>
  <si>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</si>
  <si>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</si>
  <si>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</si>
  <si>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</si>
  <si>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</si>
  <si>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</si>
  <si>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</si>
  <si>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</si>
  <si>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</si>
  <si>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</si>
  <si>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</si>
  <si>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</si>
  <si>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</si>
  <si>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</si>
  <si>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</si>
  <si>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</si>
  <si>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</si>
  <si>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</si>
  <si>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</si>
  <si>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</si>
  <si>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</si>
  <si>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</si>
  <si>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</si>
  <si>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</si>
  <si>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</si>
  <si>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</si>
  <si>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</si>
  <si>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</si>
  <si>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</si>
  <si>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</si>
  <si>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</si>
  <si>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</si>
  <si>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</si>
  <si>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</si>
  <si>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</si>
  <si>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</si>
  <si>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</si>
  <si>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</si>
  <si>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</si>
  <si>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</si>
  <si>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</si>
  <si>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</si>
  <si>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</si>
  <si>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</si>
  <si>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</si>
  <si>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</si>
  <si>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</si>
  <si>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</si>
  <si>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</si>
  <si>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</si>
  <si>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</si>
  <si>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</si>
  <si>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</si>
  <si>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</si>
  <si>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</si>
  <si>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</si>
  <si>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</si>
  <si>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</si>
  <si>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</si>
  <si>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</si>
  <si>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</si>
  <si>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</si>
  <si>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</si>
  <si>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</si>
  <si>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</si>
  <si>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</si>
  <si>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</si>
  <si>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</si>
  <si>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</si>
  <si>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</si>
  <si>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</si>
  <si>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</si>
  <si>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</si>
  <si>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</si>
  <si>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</si>
  <si>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</si>
  <si>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</si>
  <si>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</si>
  <si>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</si>
  <si>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</si>
  <si>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</si>
  <si>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</si>
  <si>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</si>
  <si>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</si>
  <si>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</si>
  <si>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</si>
  <si>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</si>
  <si>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</si>
  <si>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</si>
  <si>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</si>
  <si>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</si>
  <si>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</si>
  <si>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</si>
  <si>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</si>
  <si>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</si>
  <si>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</si>
  <si>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</si>
  <si>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</si>
  <si>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</si>
  <si>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</si>
  <si>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</si>
  <si>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</si>
  <si>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</si>
  <si>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</si>
  <si>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</si>
  <si>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</si>
  <si>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</si>
  <si>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</si>
  <si>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</si>
  <si>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</si>
  <si>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</si>
  <si>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</si>
  <si>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</si>
  <si>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</si>
  <si>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</si>
  <si>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</si>
  <si>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</si>
  <si>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</si>
  <si>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</si>
  <si>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</si>
  <si>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</si>
  <si>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</si>
  <si>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</si>
  <si>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</si>
  <si>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</si>
  <si>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</si>
  <si>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</si>
  <si>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</si>
  <si>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</si>
  <si>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</si>
  <si>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</si>
  <si>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</si>
  <si>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</si>
  <si>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</si>
  <si>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</si>
  <si>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</si>
  <si>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</si>
  <si>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</si>
  <si>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</si>
  <si>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</si>
  <si>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</si>
  <si>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</si>
  <si>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</si>
  <si>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</si>
  <si>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</si>
  <si>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</si>
  <si>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</si>
  <si>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</si>
  <si>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</si>
  <si>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</si>
  <si>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</si>
  <si>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</si>
  <si>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</si>
  <si>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</si>
  <si>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</si>
  <si>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</si>
  <si>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</si>
  <si>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</si>
  <si>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</si>
  <si>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</si>
  <si>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</si>
  <si>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</si>
  <si>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</si>
  <si>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</si>
  <si>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</si>
  <si>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</si>
  <si>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</si>
  <si>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</si>
  <si>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</si>
  <si>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</si>
  <si>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</si>
  <si>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</si>
  <si>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</si>
  <si>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</si>
  <si>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</si>
  <si>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</si>
  <si>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</si>
  <si>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</si>
  <si>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</si>
  <si>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</si>
  <si>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</si>
  <si>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</si>
  <si>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</si>
  <si>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</si>
  <si>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</si>
  <si>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</si>
  <si>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</si>
  <si>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</si>
  <si>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</si>
  <si>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</si>
  <si>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</si>
  <si>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</si>
  <si>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</si>
  <si>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</si>
  <si>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</si>
  <si>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</si>
  <si>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</si>
  <si>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</si>
  <si>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</si>
  <si>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</si>
  <si>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</si>
  <si>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</si>
  <si>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</si>
  <si>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</si>
  <si>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</si>
  <si>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</si>
  <si>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</si>
  <si>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</si>
  <si>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</si>
  <si>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</si>
  <si>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</si>
  <si>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</si>
  <si>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</si>
  <si>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</si>
  <si>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</si>
  <si>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</si>
  <si>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</si>
  <si>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</si>
  <si>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</si>
  <si>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</si>
  <si>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</si>
  <si>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</si>
  <si>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</si>
  <si>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</si>
  <si>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</si>
  <si>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</si>
  <si>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</si>
  <si>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</si>
  <si>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</si>
  <si>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</si>
  <si>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</si>
  <si>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</si>
  <si>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</si>
  <si>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</si>
  <si>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</si>
  <si>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</si>
  <si>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</si>
  <si>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</si>
  <si>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</si>
  <si>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</si>
  <si>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</si>
  <si>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</si>
  <si>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</si>
  <si>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</si>
  <si>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</si>
  <si>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</si>
  <si>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</si>
  <si>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</si>
  <si>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</si>
  <si>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</si>
  <si>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</si>
  <si>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</si>
  <si>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</si>
  <si>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</si>
  <si>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</si>
  <si>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</si>
  <si>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</si>
  <si>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</si>
  <si>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</si>
  <si>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</si>
  <si>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</si>
  <si>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</si>
  <si>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</si>
  <si>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</si>
  <si>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</si>
  <si>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</si>
  <si>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</si>
  <si>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</si>
  <si>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</si>
  <si>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</si>
  <si>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</si>
  <si>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</si>
  <si>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</si>
  <si>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</si>
  <si>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</si>
  <si>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</si>
  <si>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</si>
  <si>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</si>
  <si>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</si>
  <si>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</si>
  <si>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</si>
  <si>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</si>
  <si>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</si>
  <si>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</si>
  <si>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</si>
  <si>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</si>
  <si>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</si>
  <si>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</si>
  <si>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</si>
  <si>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</si>
  <si>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</si>
  <si>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</si>
  <si>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</si>
  <si>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</si>
  <si>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</si>
  <si>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</si>
  <si>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</si>
  <si>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</si>
  <si>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</si>
  <si>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</si>
  <si>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</si>
  <si>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</si>
  <si>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</si>
  <si>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</si>
  <si>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</si>
  <si>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</si>
  <si>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</si>
  <si>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</si>
  <si>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</si>
  <si>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</si>
  <si>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</si>
  <si>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</si>
  <si>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</si>
  <si>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</si>
  <si>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</si>
  <si>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</si>
  <si>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</si>
  <si>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</si>
  <si>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</si>
  <si>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</si>
  <si>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</si>
  <si>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</si>
  <si>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</si>
  <si>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</si>
  <si>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</si>
  <si>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</si>
  <si>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</si>
  <si>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</si>
  <si>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</si>
  <si>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</si>
  <si>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</si>
  <si>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</si>
  <si>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</si>
  <si>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</si>
  <si>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</si>
  <si>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</si>
  <si>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</si>
  <si>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</si>
  <si>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</si>
  <si>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</si>
  <si>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</si>
  <si>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</si>
  <si>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</si>
  <si>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</si>
  <si>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</si>
  <si>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</si>
  <si>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</si>
  <si>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</si>
  <si>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</si>
  <si>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</si>
  <si>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</si>
  <si>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</si>
  <si>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</si>
  <si>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</si>
  <si>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</si>
  <si>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</si>
  <si>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</si>
  <si>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</si>
  <si>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</si>
  <si>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</si>
  <si>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</si>
  <si>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</si>
  <si>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</si>
  <si>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</si>
  <si>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</si>
  <si>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</si>
  <si>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</si>
  <si>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</si>
  <si>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</si>
  <si>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</si>
  <si>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</si>
  <si>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</si>
  <si>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</si>
  <si>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</si>
  <si>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</si>
  <si>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</si>
  <si>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</si>
  <si>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</si>
  <si>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</si>
  <si>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</si>
  <si>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</si>
  <si>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</si>
  <si>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</si>
  <si>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</si>
  <si>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</si>
  <si>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</si>
  <si>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</si>
  <si>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</si>
  <si>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</si>
  <si>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</si>
  <si>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</si>
  <si>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</si>
  <si>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</si>
  <si>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</si>
  <si>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</si>
  <si>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</si>
  <si>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</si>
  <si>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</si>
  <si>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</si>
  <si>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</si>
  <si>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</si>
  <si>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</si>
  <si>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</si>
  <si>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</si>
  <si>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</si>
  <si>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</si>
  <si>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</si>
  <si>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</si>
  <si>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</si>
  <si>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</si>
  <si>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</si>
  <si>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</si>
  <si>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</si>
  <si>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</si>
  <si>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</si>
  <si>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</si>
  <si>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</si>
  <si>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</si>
  <si>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</si>
  <si>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</si>
  <si>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</si>
  <si>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</si>
  <si>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</si>
  <si>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</si>
  <si>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</si>
  <si>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</si>
  <si>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</si>
  <si>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</si>
  <si>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</si>
  <si>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</si>
  <si>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</si>
  <si>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</si>
  <si>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</si>
  <si>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</si>
  <si>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</si>
  <si>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</si>
  <si>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</si>
  <si>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</si>
  <si>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</si>
  <si>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</si>
  <si>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</si>
  <si>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</si>
  <si>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</si>
  <si>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</si>
  <si>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</si>
  <si>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</si>
  <si>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</si>
  <si>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</si>
  <si>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</si>
  <si>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</si>
  <si>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</si>
  <si>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</si>
  <si>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</si>
  <si>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</si>
  <si>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</si>
  <si>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</si>
  <si>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</si>
  <si>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</si>
  <si>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</si>
  <si>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</si>
  <si>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</si>
  <si>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</si>
  <si>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</si>
  <si>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</si>
  <si>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</si>
  <si>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</si>
  <si>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</si>
  <si>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</si>
  <si>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</si>
  <si>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</si>
  <si>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</si>
  <si>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</si>
  <si>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</si>
  <si>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</si>
  <si>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</si>
  <si>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</si>
  <si>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</si>
  <si>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</si>
  <si>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</si>
  <si>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</si>
  <si>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</si>
  <si>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</si>
  <si>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</si>
  <si>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</si>
  <si>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</si>
  <si>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</si>
  <si>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</si>
  <si>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</si>
  <si>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</si>
  <si>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</si>
  <si>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</si>
  <si>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</si>
  <si>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</si>
  <si>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</si>
  <si>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</si>
  <si>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</si>
  <si>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</si>
  <si>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</si>
  <si>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</si>
  <si>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</si>
  <si>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</si>
  <si>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</si>
  <si>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</si>
  <si>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</si>
  <si>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</si>
  <si>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</si>
  <si>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</si>
  <si>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</si>
  <si>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</si>
  <si>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</si>
  <si>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</si>
  <si>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</si>
  <si>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</si>
  <si>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</si>
  <si>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</si>
  <si>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</si>
  <si>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</si>
  <si>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</si>
  <si>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</si>
  <si>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</si>
  <si>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</si>
  <si>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</si>
  <si>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</si>
  <si>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</si>
  <si>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</si>
  <si>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</si>
  <si>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</si>
  <si>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</si>
  <si>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</si>
  <si>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</si>
  <si>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</si>
  <si>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</si>
  <si>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</si>
  <si>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</si>
  <si>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</si>
  <si>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</si>
  <si>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</si>
  <si>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</si>
  <si>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</si>
  <si>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</si>
  <si>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</si>
  <si>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</si>
  <si>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</si>
  <si>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</si>
  <si>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</si>
  <si>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</si>
  <si>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</si>
  <si>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</si>
  <si>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</si>
  <si>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</si>
  <si>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</si>
  <si>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</si>
  <si>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</si>
  <si>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</si>
  <si>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</si>
  <si>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</si>
  <si>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</si>
  <si>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</si>
  <si>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</si>
  <si>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</si>
  <si>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</si>
  <si>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</si>
  <si>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</si>
  <si>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</si>
  <si>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</si>
  <si>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</si>
  <si>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</si>
  <si>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</si>
  <si>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</si>
  <si>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</si>
  <si>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</si>
  <si>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</si>
  <si>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</si>
  <si>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</si>
  <si>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</si>
  <si>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</si>
  <si>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</si>
  <si>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</si>
  <si>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</si>
  <si>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</si>
  <si>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</si>
  <si>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</si>
  <si>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</si>
  <si>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</si>
  <si>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</si>
  <si>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</si>
  <si>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</si>
  <si>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</si>
  <si>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</si>
  <si>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</si>
  <si>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</si>
  <si>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</si>
  <si>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</si>
  <si>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</si>
  <si>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</si>
  <si>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</si>
  <si>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</si>
  <si>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</si>
  <si>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</si>
  <si>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</si>
  <si>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</si>
  <si>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</si>
  <si>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</si>
  <si>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</si>
  <si>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</si>
  <si>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</si>
  <si>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</si>
  <si>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</si>
  <si>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</si>
  <si>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</si>
  <si>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</si>
  <si>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</si>
  <si>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</si>
  <si>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</si>
  <si>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</si>
  <si>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</si>
  <si>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</si>
  <si>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</si>
  <si>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</si>
  <si>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</si>
  <si>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</si>
  <si>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</si>
  <si>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</si>
  <si>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</si>
  <si>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</si>
  <si>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</si>
  <si>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</si>
  <si>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</si>
  <si>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</si>
  <si>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</si>
  <si>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</si>
  <si>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</si>
  <si>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</si>
  <si>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</si>
  <si>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</si>
  <si>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</si>
  <si>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</si>
  <si>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</si>
  <si>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</si>
  <si>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</si>
  <si>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</si>
  <si>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</si>
  <si>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</si>
  <si>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</si>
  <si>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</si>
  <si>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</si>
  <si>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</si>
  <si>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</si>
  <si>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</si>
  <si>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</si>
  <si>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</si>
  <si>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</si>
  <si>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</si>
  <si>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</si>
  <si>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</si>
  <si>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</si>
  <si>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</si>
  <si>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</si>
  <si>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</si>
  <si>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</si>
  <si>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</si>
  <si>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</si>
  <si>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</si>
  <si>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</si>
  <si>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</si>
  <si>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</si>
  <si>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</si>
  <si>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</si>
  <si>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</si>
  <si>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</si>
  <si>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</si>
  <si>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</si>
  <si>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</si>
  <si>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</si>
  <si>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</si>
  <si>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</si>
  <si>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</si>
  <si>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</si>
  <si>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</si>
  <si>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</si>
  <si>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</si>
  <si>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</si>
  <si>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</si>
  <si>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</si>
  <si>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</si>
  <si>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</si>
  <si>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</si>
  <si>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</si>
  <si>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</si>
  <si>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</si>
  <si>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</si>
  <si>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</si>
  <si>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</si>
  <si>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</si>
  <si>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</si>
  <si>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</si>
  <si>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</si>
  <si>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</si>
  <si>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</si>
  <si>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</si>
  <si>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</si>
  <si>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</si>
  <si>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</si>
  <si>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</si>
  <si>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</si>
  <si>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</si>
  <si>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</si>
  <si>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</si>
  <si>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</si>
  <si>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</si>
  <si>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</si>
  <si>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</si>
  <si>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</si>
  <si>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</si>
  <si>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</si>
  <si>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</si>
  <si>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</si>
  <si>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</si>
  <si>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</si>
  <si>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</si>
  <si>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</si>
  <si>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</si>
  <si>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</si>
  <si>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</si>
  <si>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</si>
  <si>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</si>
  <si>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</si>
  <si>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</si>
  <si>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</si>
  <si>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</si>
  <si>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</si>
  <si>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</si>
  <si>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</si>
  <si>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</si>
  <si>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</si>
  <si>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</si>
  <si>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</si>
  <si>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</si>
  <si>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</si>
  <si>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</si>
  <si>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</si>
  <si>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</si>
  <si>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</si>
  <si>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</si>
  <si>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</si>
  <si>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</si>
  <si>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</si>
  <si>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</si>
  <si>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</si>
  <si>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</si>
  <si>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</si>
  <si>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</si>
  <si>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</si>
  <si>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</si>
  <si>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</si>
  <si>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</si>
  <si>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</si>
  <si>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</si>
  <si>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</si>
  <si>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</si>
  <si>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</si>
  <si>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</si>
  <si>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</si>
  <si>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</si>
  <si>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</si>
  <si>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</si>
  <si>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</si>
  <si>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</si>
  <si>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</si>
  <si>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</si>
  <si>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</si>
  <si>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</si>
  <si>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</si>
  <si>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</si>
  <si>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</si>
  <si>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</si>
  <si>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</si>
  <si>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</si>
  <si>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</si>
  <si>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</si>
  <si>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</si>
  <si>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</si>
  <si>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</si>
  <si>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</si>
  <si>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</si>
  <si>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</si>
  <si>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</si>
  <si>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</si>
  <si>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</si>
  <si>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</si>
  <si>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</si>
  <si>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</si>
  <si>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</si>
  <si>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</si>
  <si>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</si>
  <si>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</si>
  <si>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</si>
  <si>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</si>
  <si>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</si>
  <si>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</si>
  <si>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</si>
  <si>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</si>
  <si>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</si>
  <si>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</si>
  <si>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</si>
  <si>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</si>
  <si>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</si>
  <si>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</si>
  <si>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</si>
  <si>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</si>
  <si>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</si>
  <si>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</si>
  <si>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</si>
  <si>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</si>
  <si>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</si>
  <si>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</si>
  <si>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</si>
  <si>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</si>
  <si>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</si>
  <si>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</si>
  <si>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</si>
  <si>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</si>
  <si>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</si>
  <si>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</si>
  <si>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</si>
  <si>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</si>
  <si>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</si>
  <si>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</si>
  <si>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</si>
  <si>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</si>
  <si>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</si>
  <si>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</si>
  <si>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</si>
  <si>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</si>
  <si>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</si>
  <si>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</si>
  <si>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</si>
  <si>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</si>
  <si>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</si>
  <si>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</si>
  <si>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</si>
  <si>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</si>
  <si>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</si>
  <si>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</si>
  <si>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</si>
  <si>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</si>
  <si>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</si>
  <si>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</si>
  <si>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</si>
  <si>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</si>
  <si>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</si>
  <si>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</si>
  <si>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</si>
  <si>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</si>
  <si>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</si>
  <si>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</si>
  <si>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</si>
  <si>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</si>
  <si>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</si>
  <si>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</si>
  <si>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</si>
  <si>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</si>
  <si>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</si>
  <si>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</si>
  <si>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</si>
  <si>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</si>
  <si>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</si>
  <si>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</si>
  <si>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</si>
  <si>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</si>
  <si>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</si>
  <si>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</si>
  <si>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</si>
  <si>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</si>
  <si>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</si>
  <si>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</si>
  <si>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</si>
  <si>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</si>
  <si>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</si>
  <si>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</si>
  <si>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</si>
  <si>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</si>
  <si>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</si>
  <si>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</si>
  <si>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</si>
  <si>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</si>
  <si>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</si>
  <si>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</si>
  <si>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</si>
  <si>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</si>
  <si>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</si>
  <si>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</si>
  <si>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</si>
  <si>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</si>
  <si>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</si>
  <si>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</si>
  <si>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</si>
  <si>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</si>
  <si>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</si>
  <si>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</si>
  <si>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</si>
  <si>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</si>
  <si>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</si>
  <si>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</si>
  <si>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</si>
  <si>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</si>
  <si>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</si>
  <si>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</si>
  <si>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</si>
  <si>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</si>
  <si>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</si>
  <si>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</si>
  <si>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</si>
  <si>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</si>
  <si>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</si>
  <si>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</si>
  <si>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</si>
  <si>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</si>
  <si>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</si>
  <si>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</si>
  <si>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</si>
  <si>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</si>
  <si>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</si>
  <si>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</si>
  <si>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</si>
  <si>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</si>
  <si>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</si>
  <si>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</si>
  <si>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</si>
  <si>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</si>
  <si>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</si>
  <si>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</si>
  <si>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</si>
  <si>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</si>
  <si>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</si>
  <si>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</si>
  <si>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</si>
  <si>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</si>
  <si>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</si>
  <si>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</si>
  <si>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</si>
  <si>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</si>
  <si>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</si>
  <si>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</si>
  <si>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</si>
  <si>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</si>
  <si>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</si>
  <si>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</si>
  <si>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</si>
  <si>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</si>
  <si>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</si>
  <si>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</si>
  <si>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</si>
  <si>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</si>
  <si>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</si>
  <si>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</si>
  <si>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</si>
  <si>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</si>
  <si>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</si>
  <si>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</si>
  <si>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</si>
  <si>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</si>
  <si>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</si>
  <si>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</si>
  <si>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</si>
  <si>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</si>
  <si>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</si>
  <si>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</si>
  <si>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</si>
  <si>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</si>
  <si>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</si>
  <si>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</si>
  <si>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</si>
  <si>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</si>
  <si>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</si>
  <si>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</si>
  <si>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</si>
  <si>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</si>
  <si>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</si>
  <si>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</si>
  <si>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</si>
  <si>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</si>
  <si>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</si>
  <si>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</si>
  <si>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</si>
  <si>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</si>
  <si>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</si>
  <si>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</si>
  <si>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</si>
  <si>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</si>
  <si>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</si>
  <si>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</si>
  <si>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</si>
  <si>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</si>
  <si>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</si>
  <si>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</si>
  <si>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</si>
  <si>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</si>
  <si>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</si>
  <si>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</si>
  <si>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</si>
  <si>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</si>
  <si>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</si>
  <si>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</si>
  <si>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</si>
  <si>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</si>
  <si>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</si>
  <si>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</si>
  <si>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</si>
  <si>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</si>
  <si>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</si>
  <si>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</si>
  <si>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</si>
  <si>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</si>
  <si>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</si>
  <si>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</si>
  <si>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</si>
  <si>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</si>
  <si>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</si>
  <si>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</si>
  <si>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</si>
  <si>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</si>
  <si>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</si>
  <si>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</si>
  <si>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</si>
  <si>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</si>
  <si>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</si>
  <si>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</si>
  <si>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</si>
  <si>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</si>
  <si>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</si>
  <si>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</si>
  <si>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</si>
  <si>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</si>
  <si>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</si>
  <si>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</si>
  <si>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</si>
  <si>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</si>
  <si>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</si>
  <si>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</si>
  <si>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</si>
  <si>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</si>
  <si>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</si>
  <si>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</si>
  <si>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</si>
  <si>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</si>
  <si>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</si>
  <si>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</si>
  <si>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</si>
  <si>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</si>
  <si>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</si>
  <si>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</si>
  <si>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</si>
  <si>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</si>
  <si>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</si>
  <si>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</si>
  <si>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</si>
  <si>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</si>
  <si>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</si>
  <si>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</si>
  <si>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</si>
  <si>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</si>
  <si>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</si>
  <si>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</si>
  <si>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</si>
  <si>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</si>
  <si>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</si>
  <si>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</si>
  <si>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</si>
  <si>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</si>
  <si>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</si>
  <si>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</si>
  <si>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</si>
  <si>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</si>
  <si>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</si>
  <si>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</si>
  <si>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</si>
  <si>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</si>
  <si>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</si>
  <si>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</si>
  <si>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</si>
  <si>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</si>
  <si>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</si>
  <si>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</si>
  <si>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</si>
  <si>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</si>
  <si>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</si>
  <si>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</si>
  <si>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</si>
  <si>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</si>
  <si>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</si>
  <si>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</si>
  <si>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</si>
  <si>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</si>
  <si>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</si>
  <si>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</si>
  <si>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</si>
  <si>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</si>
  <si>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</si>
  <si>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</si>
  <si>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</si>
  <si>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</si>
  <si>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</si>
  <si>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</si>
  <si>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</si>
  <si>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</si>
  <si>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</si>
  <si>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</si>
  <si>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</si>
  <si>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</si>
  <si>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</si>
  <si>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</si>
  <si>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</si>
  <si>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</si>
  <si>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</si>
  <si>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</si>
  <si>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</si>
  <si>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</si>
  <si>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</si>
  <si>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</si>
  <si>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</si>
  <si>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</si>
  <si>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</si>
  <si>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</si>
  <si>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</si>
  <si>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</si>
  <si>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</si>
  <si>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</si>
  <si>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</si>
  <si>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</si>
  <si>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</si>
  <si>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</si>
  <si>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</si>
  <si>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</si>
  <si>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</si>
  <si>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</si>
  <si>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</si>
  <si>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</si>
  <si>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</si>
  <si>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</si>
  <si>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</si>
  <si>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</si>
  <si>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</si>
  <si>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</si>
  <si>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</si>
  <si>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</si>
  <si>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</si>
  <si>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</si>
  <si>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</si>
  <si>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</si>
  <si>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</si>
  <si>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</si>
  <si>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</si>
  <si>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</si>
  <si>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</si>
  <si>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</si>
  <si>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</si>
  <si>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</si>
  <si>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</si>
  <si>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</si>
  <si>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</si>
  <si>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</si>
  <si>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</si>
  <si>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</si>
  <si>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</si>
  <si>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</si>
  <si>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</si>
  <si>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</si>
  <si>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</si>
  <si>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</si>
  <si>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</si>
  <si>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</si>
  <si>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</si>
  <si>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</si>
  <si>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</si>
  <si>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</si>
  <si>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</si>
  <si>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</si>
  <si>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</si>
  <si>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</si>
  <si>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</si>
  <si>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</si>
  <si>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</si>
  <si>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</si>
  <si>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</si>
  <si>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</si>
  <si>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</si>
  <si>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</si>
  <si>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</si>
  <si>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</si>
  <si>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</si>
  <si>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</si>
  <si>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</si>
  <si>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</si>
  <si>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</si>
  <si>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</si>
  <si>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</si>
  <si>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</si>
  <si>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</si>
  <si>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</si>
  <si>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</si>
  <si>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</si>
  <si>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</si>
  <si>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</si>
  <si>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</si>
  <si>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</si>
  <si>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</si>
  <si>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</si>
  <si>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</si>
  <si>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</si>
  <si>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</si>
  <si>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</si>
  <si>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</si>
  <si>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</si>
  <si>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</si>
  <si>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</si>
  <si>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</si>
  <si>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</si>
  <si>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</si>
  <si>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</si>
  <si>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</si>
  <si>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</si>
  <si>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</si>
  <si>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</si>
  <si>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</si>
  <si>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</si>
  <si>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</si>
  <si>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</si>
  <si>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</si>
  <si>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</si>
  <si>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</si>
  <si>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</si>
  <si>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</si>
  <si>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</si>
  <si>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</si>
  <si>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</si>
  <si>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</si>
  <si>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</si>
  <si>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</si>
  <si>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</si>
  <si>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</si>
  <si>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</si>
  <si>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</si>
  <si>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</si>
  <si>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</si>
  <si>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</si>
  <si>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</si>
  <si>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</si>
  <si>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</si>
  <si>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</si>
  <si>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</si>
  <si>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</si>
  <si>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</si>
  <si>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</si>
  <si>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</si>
  <si>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</si>
  <si>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</si>
  <si>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</si>
  <si>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</si>
  <si>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</si>
  <si>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</si>
  <si>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</si>
  <si>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</si>
  <si>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</si>
  <si>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</si>
  <si>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</si>
  <si>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</si>
  <si>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</si>
  <si>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</si>
  <si>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</si>
  <si>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</si>
  <si>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</si>
  <si>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</si>
  <si>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</si>
  <si>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</si>
  <si>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</si>
  <si>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</si>
  <si>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</si>
  <si>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</si>
  <si>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</si>
  <si>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</si>
  <si>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</si>
  <si>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</si>
  <si>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</si>
  <si>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</si>
  <si>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</si>
  <si>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</si>
  <si>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</si>
  <si>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</si>
  <si>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</si>
  <si>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</si>
  <si>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</si>
  <si>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</si>
  <si>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</si>
  <si>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</si>
  <si>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</si>
  <si>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</si>
  <si>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</si>
  <si>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</si>
  <si>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</si>
  <si>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</si>
  <si>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</si>
  <si>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</si>
  <si>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</si>
  <si>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</si>
  <si>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</si>
  <si>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</si>
  <si>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</si>
  <si>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</si>
  <si>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</si>
  <si>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</si>
  <si>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</si>
  <si>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</si>
  <si>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</si>
  <si>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</si>
  <si>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</si>
  <si>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</si>
  <si>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</si>
  <si>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</si>
  <si>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</si>
  <si>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</si>
  <si>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</si>
  <si>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</si>
  <si>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</si>
  <si>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</si>
  <si>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</si>
  <si>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</si>
  <si>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</si>
  <si>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</si>
  <si>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</si>
  <si>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</si>
  <si>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</si>
  <si>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</si>
  <si>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</si>
  <si>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</si>
  <si>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</si>
  <si>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</si>
  <si>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</si>
  <si>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</si>
  <si>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</si>
  <si>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</si>
  <si>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</si>
  <si>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</si>
  <si>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</si>
  <si>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</si>
  <si>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</si>
  <si>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</si>
  <si>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</si>
  <si>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</si>
  <si>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</si>
  <si>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</si>
  <si>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</si>
  <si>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</si>
  <si>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</si>
  <si>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</si>
  <si>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</si>
  <si>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</si>
  <si>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</si>
  <si>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</si>
  <si>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</si>
  <si>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</si>
  <si>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</si>
  <si>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</si>
  <si>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</si>
  <si>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</si>
  <si>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</si>
  <si>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</si>
  <si>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</si>
  <si>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</si>
  <si>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</si>
  <si>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</si>
  <si>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</si>
  <si>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</si>
  <si>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</si>
  <si>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</si>
  <si>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</si>
  <si>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</si>
  <si>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</si>
  <si>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</si>
  <si>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</si>
  <si>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</si>
  <si>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</si>
  <si>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</si>
  <si>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</si>
  <si>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</si>
  <si>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</si>
  <si>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</si>
  <si>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</si>
  <si>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</si>
  <si>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</si>
  <si>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</si>
  <si>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</si>
  <si>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</si>
  <si>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</si>
  <si>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</si>
  <si>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</si>
  <si>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</si>
  <si>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</si>
  <si>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</si>
  <si>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</si>
  <si>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</si>
  <si>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</si>
  <si>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</si>
  <si>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</si>
  <si>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</si>
  <si>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</si>
  <si>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</si>
  <si>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</si>
  <si>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</si>
  <si>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</si>
  <si>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</si>
  <si>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</si>
  <si>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</si>
  <si>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</si>
  <si>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</si>
  <si>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</si>
  <si>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</si>
  <si>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</si>
  <si>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</si>
  <si>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</si>
  <si>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</si>
  <si>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</si>
  <si>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</si>
  <si>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</si>
  <si>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</si>
  <si>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</si>
  <si>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</si>
  <si>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</si>
  <si>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</si>
  <si>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</si>
  <si>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</si>
  <si>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</si>
  <si>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</si>
  <si>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</si>
  <si>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</si>
  <si>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</si>
  <si>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</si>
  <si>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</si>
  <si>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</si>
  <si>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</si>
  <si>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</si>
  <si>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</si>
  <si>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</si>
  <si>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</si>
  <si>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</si>
  <si>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</si>
  <si>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</si>
  <si>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</si>
  <si>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</si>
  <si>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</si>
  <si>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</si>
  <si>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</si>
  <si>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</si>
  <si>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</si>
  <si>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</si>
  <si>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</si>
  <si>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</si>
  <si>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</si>
  <si>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</si>
  <si>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</si>
  <si>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</si>
  <si>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</si>
  <si>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</si>
  <si>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</si>
  <si>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</si>
  <si>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</si>
  <si>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</si>
  <si>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</si>
  <si>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</si>
  <si>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</si>
  <si>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</si>
  <si>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</si>
  <si>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</si>
  <si>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</si>
  <si>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</si>
  <si>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</si>
  <si>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</si>
  <si>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</si>
  <si>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</si>
  <si>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</si>
  <si>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</si>
  <si>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</si>
  <si>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</si>
  <si>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</si>
  <si>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</si>
  <si>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</si>
  <si>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</si>
  <si>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</si>
  <si>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</si>
  <si>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</si>
  <si>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</si>
  <si>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</si>
  <si>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</si>
  <si>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</si>
  <si>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</si>
  <si>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</si>
  <si>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</si>
  <si>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</si>
  <si>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</si>
  <si>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</si>
  <si>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</si>
  <si>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</si>
  <si>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</si>
  <si>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</si>
  <si>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</si>
  <si>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</si>
  <si>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</si>
  <si>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</si>
  <si>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</si>
  <si>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</si>
  <si>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</si>
  <si>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</si>
  <si>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</si>
  <si>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</si>
  <si>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</si>
  <si>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</si>
  <si>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</si>
  <si>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</si>
  <si>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</si>
  <si>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</si>
  <si>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</si>
  <si>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</si>
  <si>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</si>
  <si>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</si>
  <si>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</si>
  <si>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</si>
  <si>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</si>
  <si>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</si>
  <si>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</si>
  <si>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</si>
  <si>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</si>
  <si>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</si>
  <si>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</si>
  <si>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</si>
  <si>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</si>
  <si>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</si>
  <si>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</si>
  <si>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</si>
  <si>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</si>
  <si>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</si>
  <si>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</si>
  <si>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</si>
  <si>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</si>
  <si>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</si>
  <si>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</si>
  <si>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</si>
  <si>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</si>
  <si>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</si>
  <si>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</si>
  <si>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</si>
  <si>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</si>
  <si>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</si>
  <si>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</si>
  <si>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</si>
  <si>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</si>
  <si>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</si>
  <si>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</si>
  <si>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</si>
  <si>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</si>
  <si>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</si>
  <si>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</si>
  <si>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</si>
  <si>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</si>
  <si>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</si>
  <si>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</si>
  <si>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</si>
  <si>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</si>
  <si>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</si>
  <si>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</si>
  <si>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</si>
  <si>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</si>
  <si>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</si>
  <si>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</si>
  <si>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</si>
  <si>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</si>
  <si>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</si>
  <si>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</si>
  <si>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</si>
  <si>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</si>
  <si>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</si>
  <si>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</si>
  <si>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</si>
  <si>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</si>
  <si>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</si>
  <si>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</si>
  <si>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</si>
  <si>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</si>
  <si>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</si>
  <si>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</si>
  <si>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</si>
  <si>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</si>
  <si>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</si>
  <si>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</si>
  <si>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</si>
  <si>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</si>
  <si>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</si>
  <si>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</si>
  <si>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</si>
  <si>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</si>
  <si>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</si>
  <si>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</si>
  <si>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</si>
  <si>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</si>
  <si>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</si>
  <si>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</si>
  <si>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</si>
  <si>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</si>
  <si>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</si>
  <si>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</si>
  <si>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</si>
  <si>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</si>
  <si>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</si>
  <si>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</si>
  <si>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</si>
  <si>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</si>
  <si>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</si>
  <si>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</si>
  <si>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</si>
  <si>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</si>
  <si>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</si>
  <si>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</si>
  <si>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</si>
  <si>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</si>
  <si>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</si>
  <si>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</si>
  <si>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</si>
  <si>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</si>
  <si>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</si>
  <si>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</si>
  <si>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</si>
  <si>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</si>
  <si>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</si>
  <si>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</si>
  <si>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</si>
  <si>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</si>
  <si>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</si>
  <si>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</si>
  <si>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</si>
  <si>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</si>
  <si>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</si>
  <si>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</si>
  <si>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</si>
  <si>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</si>
  <si>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</si>
  <si>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</si>
  <si>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</si>
  <si>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</si>
  <si>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</si>
  <si>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</si>
  <si>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</si>
  <si>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</si>
  <si>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</si>
  <si>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</si>
  <si>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</si>
  <si>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</si>
  <si>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</si>
  <si>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</si>
  <si>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</si>
  <si>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</si>
  <si>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</si>
  <si>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</si>
  <si>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</si>
  <si>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</si>
  <si>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</si>
  <si>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</si>
  <si>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</si>
  <si>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</si>
  <si>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</si>
  <si>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</si>
  <si>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</si>
  <si>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</si>
  <si>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</si>
  <si>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</si>
  <si>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</si>
  <si>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</si>
  <si>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</si>
  <si>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</si>
  <si>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</si>
  <si>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</si>
  <si>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</si>
  <si>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</si>
  <si>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</si>
  <si>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</si>
  <si>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</si>
  <si>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</si>
  <si>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</si>
  <si>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</si>
  <si>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</si>
  <si>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</si>
  <si>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</si>
  <si>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</si>
  <si>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</si>
  <si>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</si>
  <si>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</si>
  <si>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</si>
  <si>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</si>
  <si>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</si>
  <si>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</si>
  <si>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</si>
  <si>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</si>
  <si>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</si>
  <si>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</si>
  <si>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</si>
  <si>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</si>
  <si>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</si>
  <si>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</si>
  <si>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</si>
  <si>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</si>
  <si>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</si>
  <si>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</si>
  <si>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</si>
  <si>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</si>
  <si>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</si>
  <si>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</si>
  <si>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</si>
  <si>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</si>
  <si>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</si>
  <si>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</si>
  <si>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</si>
  <si>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</si>
  <si>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</si>
  <si>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</si>
  <si>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</si>
  <si>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</si>
  <si>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</si>
  <si>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</si>
  <si>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</si>
  <si>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</si>
  <si>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</si>
  <si>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</si>
  <si>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</si>
  <si>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</si>
  <si>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</si>
  <si>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</si>
  <si>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</si>
  <si>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</si>
  <si>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</si>
  <si>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</si>
  <si>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</si>
  <si>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</si>
  <si>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</si>
  <si>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</si>
  <si>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</si>
  <si>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</si>
  <si>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</si>
  <si>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</si>
  <si>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</si>
  <si>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</si>
  <si>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</si>
  <si>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</si>
  <si>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</si>
  <si>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</si>
  <si>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</si>
  <si>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</si>
  <si>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</si>
  <si>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</si>
  <si>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</si>
  <si>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</si>
  <si>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</si>
  <si>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</si>
  <si>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</si>
  <si>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</si>
  <si>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</si>
  <si>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</si>
  <si>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</si>
  <si>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</si>
  <si>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</si>
  <si>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</si>
  <si>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</si>
  <si>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</si>
  <si>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</si>
  <si>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</si>
  <si>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</si>
  <si>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</si>
  <si>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</si>
  <si>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</si>
  <si>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</si>
  <si>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</si>
  <si>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</si>
  <si>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</si>
  <si>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</si>
  <si>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</si>
  <si>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</si>
  <si>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</si>
  <si>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</si>
  <si>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</si>
  <si>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</si>
  <si>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</si>
  <si>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</si>
  <si>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</si>
  <si>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</si>
  <si>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</si>
  <si>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</si>
  <si>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</si>
  <si>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</si>
  <si>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</si>
  <si>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</si>
  <si>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</si>
  <si>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</si>
  <si>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</si>
  <si>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</si>
  <si>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</si>
  <si>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</si>
  <si>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</si>
  <si>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</si>
  <si>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</si>
  <si>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</si>
  <si>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</si>
  <si>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</si>
  <si>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</si>
  <si>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</si>
  <si>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</si>
  <si>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</si>
  <si>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</si>
  <si>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</si>
  <si>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</si>
  <si>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</si>
  <si>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</si>
  <si>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</si>
  <si>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</si>
  <si>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</si>
  <si>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</si>
  <si>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</si>
  <si>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</si>
  <si>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</si>
  <si>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</si>
  <si>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</si>
  <si>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</si>
  <si>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</si>
  <si>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</si>
  <si>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</si>
  <si>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</si>
  <si>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</si>
  <si>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</si>
  <si>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</si>
  <si>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</si>
  <si>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</si>
  <si>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</si>
  <si>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</si>
  <si>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</si>
  <si>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</si>
  <si>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</si>
  <si>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</si>
  <si>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</si>
  <si>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</si>
  <si>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</si>
  <si>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</si>
  <si>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</si>
  <si>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</si>
  <si>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</si>
  <si>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</si>
  <si>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</si>
  <si>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</si>
  <si>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</si>
  <si>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</si>
  <si>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</si>
  <si>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</si>
  <si>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</si>
  <si>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</si>
  <si>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</si>
  <si>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</si>
  <si>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</si>
  <si>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</si>
  <si>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</si>
  <si>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</si>
  <si>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</si>
  <si>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</si>
  <si>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</si>
  <si>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</si>
  <si>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</si>
  <si>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</si>
  <si>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</si>
  <si>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</si>
  <si>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</si>
  <si>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</si>
  <si>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</si>
  <si>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</si>
  <si>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</si>
  <si>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</si>
  <si>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</si>
  <si>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</si>
  <si>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</si>
  <si>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</si>
  <si>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</si>
  <si>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</si>
  <si>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</si>
  <si>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</si>
  <si>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</si>
  <si>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</si>
  <si>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</si>
  <si>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</si>
  <si>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</si>
  <si>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</si>
  <si>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</si>
  <si>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</si>
  <si>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</si>
  <si>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</si>
  <si>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</si>
  <si>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</si>
  <si>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</si>
  <si>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</si>
  <si>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</si>
  <si>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</si>
  <si>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</si>
  <si>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</si>
  <si>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</si>
  <si>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</si>
  <si>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</si>
  <si>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</si>
  <si>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</si>
  <si>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</si>
  <si>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</si>
  <si>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</si>
  <si>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</si>
  <si>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</si>
  <si>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</si>
  <si>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</si>
  <si>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</si>
  <si>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</si>
  <si>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</si>
  <si>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</si>
  <si>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</si>
  <si>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</si>
  <si>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</si>
  <si>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</si>
  <si>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</si>
  <si>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</si>
  <si>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</si>
  <si>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</si>
  <si>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</si>
  <si>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</si>
  <si>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</si>
  <si>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</si>
  <si>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</si>
  <si>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</si>
  <si>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</si>
  <si>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</si>
  <si>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</si>
  <si>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</si>
  <si>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</si>
  <si>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</si>
  <si>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</si>
  <si>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</si>
  <si>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</si>
  <si>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</si>
  <si>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</si>
  <si>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</si>
  <si>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</si>
  <si>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</si>
  <si>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</si>
  <si>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</si>
  <si>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</si>
  <si>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</si>
  <si>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</si>
  <si>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</si>
  <si>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</si>
  <si>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</si>
  <si>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</si>
  <si>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</si>
  <si>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</si>
  <si>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</si>
  <si>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</si>
  <si>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</si>
  <si>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</si>
  <si>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</si>
  <si>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</si>
  <si>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</si>
  <si>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</si>
  <si>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</si>
  <si>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</si>
  <si>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</si>
  <si>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</si>
  <si>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</si>
  <si>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</si>
  <si>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</si>
  <si>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</si>
  <si>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</si>
  <si>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</si>
  <si>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</si>
  <si>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</si>
  <si>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</si>
  <si>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</si>
  <si>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</si>
  <si>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</si>
  <si>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</si>
  <si>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</si>
  <si>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</si>
  <si>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</si>
  <si>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</si>
  <si>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</si>
  <si>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</si>
  <si>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</si>
  <si>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</si>
  <si>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</si>
  <si>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</si>
  <si>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</si>
  <si>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</si>
  <si>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</si>
  <si>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</si>
  <si>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</si>
  <si>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</si>
  <si>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</si>
  <si>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</si>
  <si>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</si>
  <si>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</si>
  <si>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</si>
  <si>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</si>
  <si>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</si>
  <si>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</si>
  <si>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</si>
  <si>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</si>
  <si>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</si>
  <si>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</si>
  <si>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</si>
  <si>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</si>
  <si>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</si>
  <si>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</si>
  <si>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</si>
  <si>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</si>
  <si>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</si>
  <si>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</si>
  <si>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</si>
  <si>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</si>
  <si>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</si>
  <si>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</si>
  <si>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</si>
  <si>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</si>
  <si>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</si>
  <si>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</si>
  <si>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</si>
  <si>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</si>
  <si>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</si>
  <si>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</si>
  <si>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</si>
  <si>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</si>
  <si>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</si>
  <si>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</si>
  <si>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</si>
  <si>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</si>
  <si>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</si>
  <si>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</si>
  <si>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</si>
  <si>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</si>
  <si>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</si>
  <si>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</si>
  <si>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</si>
  <si>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</si>
  <si>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</si>
  <si>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</si>
  <si>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</si>
  <si>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</si>
  <si>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</si>
  <si>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</si>
  <si>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</si>
  <si>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</si>
  <si>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</si>
  <si>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</si>
  <si>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</si>
  <si>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</si>
  <si>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</si>
  <si>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</si>
  <si>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</si>
  <si>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</si>
  <si>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</si>
  <si>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</si>
  <si>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</si>
  <si>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</si>
  <si>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</si>
  <si>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</si>
  <si>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</si>
  <si>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</si>
  <si>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</si>
  <si>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</si>
  <si>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</si>
  <si>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</si>
  <si>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</si>
  <si>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</si>
  <si>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</si>
  <si>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</si>
  <si>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</si>
  <si>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</si>
  <si>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</si>
  <si>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</si>
  <si>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</si>
  <si>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</si>
  <si>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</si>
  <si>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</si>
  <si>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</si>
  <si>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</si>
  <si>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</si>
  <si>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</si>
  <si>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</si>
  <si>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</si>
  <si>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</si>
  <si>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</si>
  <si>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</si>
  <si>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</si>
  <si>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</si>
  <si>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</si>
  <si>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</si>
  <si>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</si>
  <si>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</si>
  <si>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</si>
  <si>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</si>
  <si>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</si>
  <si>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</si>
  <si>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</si>
  <si>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</si>
  <si>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</si>
  <si>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</si>
  <si>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</si>
  <si>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</si>
  <si>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</si>
  <si>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</si>
  <si>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</si>
  <si>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</si>
  <si>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</si>
  <si>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</si>
  <si>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</si>
  <si>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</si>
  <si>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</si>
  <si>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</si>
  <si>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</si>
  <si>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</si>
  <si>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</si>
  <si>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</si>
  <si>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</si>
  <si>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</si>
  <si>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</si>
  <si>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</si>
  <si>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</si>
  <si>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</si>
  <si>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</si>
  <si>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</si>
  <si>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</si>
  <si>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</si>
  <si>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</si>
  <si>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</si>
  <si>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</si>
  <si>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</si>
  <si>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</si>
  <si>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</si>
  <si>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</si>
  <si>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</si>
  <si>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</si>
  <si>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</si>
  <si>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</si>
  <si>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</si>
  <si>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</si>
  <si>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</si>
  <si>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</si>
  <si>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</si>
  <si>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</si>
  <si>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</si>
  <si>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</si>
  <si>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</si>
  <si>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</si>
  <si>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</si>
  <si>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</si>
  <si>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</si>
  <si>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</si>
  <si>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</si>
  <si>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</si>
  <si>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</si>
  <si>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</si>
  <si>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</si>
  <si>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</si>
  <si>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</si>
  <si>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</si>
  <si>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</si>
  <si>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</si>
  <si>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</si>
  <si>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</si>
  <si>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</si>
  <si>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</si>
  <si>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</si>
  <si>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</si>
  <si>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</si>
  <si>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</si>
  <si>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</si>
  <si>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</si>
  <si>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</si>
  <si>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</si>
  <si>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</si>
  <si>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</si>
  <si>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</si>
  <si>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</si>
  <si>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</si>
  <si>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</si>
  <si>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</si>
  <si>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</si>
  <si>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</si>
  <si>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</si>
  <si>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</si>
  <si>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</si>
  <si>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</si>
  <si>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</si>
  <si>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</si>
  <si>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</si>
  <si>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</si>
  <si>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</si>
  <si>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</si>
  <si>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</si>
  <si>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</si>
  <si>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</si>
  <si>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</si>
  <si>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</si>
  <si>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</si>
  <si>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</si>
  <si>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</si>
  <si>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</si>
  <si>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</si>
  <si>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</si>
  <si>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</si>
  <si>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</si>
  <si>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</si>
  <si>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</si>
  <si>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</si>
  <si>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</si>
  <si>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</si>
  <si>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</si>
  <si>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</si>
  <si>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</si>
  <si>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</si>
  <si>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</si>
  <si>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</si>
  <si>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</si>
  <si>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</si>
  <si>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</si>
  <si>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</si>
  <si>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</si>
  <si>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</si>
  <si>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</si>
  <si>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</si>
  <si>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</si>
  <si>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</si>
  <si>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</si>
  <si>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</si>
  <si>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</si>
  <si>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</si>
  <si>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</si>
  <si>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</si>
  <si>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</si>
  <si>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</si>
  <si>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</si>
  <si>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</si>
  <si>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</si>
  <si>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</si>
  <si>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</si>
  <si>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</si>
  <si>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</si>
  <si>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</si>
  <si>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</si>
  <si>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</si>
  <si>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</si>
  <si>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</si>
  <si>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</si>
  <si>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</si>
  <si>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</si>
  <si>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</si>
  <si>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</si>
  <si>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</si>
  <si>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</si>
  <si>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</si>
  <si>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</si>
  <si>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</si>
  <si>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</si>
  <si>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</si>
  <si>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</si>
  <si>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</si>
  <si>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</si>
  <si>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</si>
  <si>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</si>
  <si>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</si>
  <si>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</si>
  <si>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</si>
  <si>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</si>
  <si>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</si>
  <si>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</si>
  <si>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</si>
  <si>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</si>
  <si>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</si>
  <si>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</si>
  <si>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</si>
  <si>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</si>
  <si>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</si>
  <si>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</si>
  <si>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</si>
  <si>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</si>
  <si>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</si>
  <si>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</si>
  <si>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</si>
  <si>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</si>
  <si>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</si>
  <si>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</si>
  <si>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</si>
  <si>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</si>
  <si>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</si>
  <si>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</si>
  <si>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</si>
  <si>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</si>
  <si>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</si>
  <si>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</si>
  <si>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</si>
  <si>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</si>
  <si>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</si>
  <si>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</si>
  <si>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</si>
  <si>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</si>
  <si>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</si>
  <si>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</si>
  <si>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</si>
  <si>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</si>
  <si>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</si>
  <si>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</si>
  <si>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</si>
  <si>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</si>
  <si>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</si>
  <si>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</si>
  <si>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</si>
  <si>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</si>
  <si>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</si>
  <si>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</si>
  <si>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</si>
  <si>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</si>
  <si>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</si>
  <si>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</si>
  <si>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</si>
  <si>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</si>
  <si>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</si>
  <si>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</si>
  <si>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</si>
  <si>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</si>
  <si>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</si>
  <si>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</si>
  <si>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</si>
  <si>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</si>
  <si>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</si>
  <si>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</si>
  <si>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</si>
  <si>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</si>
  <si>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</si>
  <si>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</si>
  <si>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</si>
  <si>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</si>
  <si>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</si>
  <si>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</si>
  <si>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</si>
  <si>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</si>
  <si>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</si>
  <si>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</si>
  <si>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</si>
  <si>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</si>
  <si>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</si>
  <si>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</si>
  <si>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</si>
  <si>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</si>
  <si>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</si>
  <si>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</si>
  <si>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</si>
  <si>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</si>
  <si>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</si>
  <si>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</si>
  <si>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</si>
  <si>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</si>
  <si>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</si>
  <si>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</si>
  <si>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</si>
  <si>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</si>
  <si>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</si>
  <si>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</si>
  <si>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</si>
  <si>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</si>
  <si>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</si>
  <si>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</si>
  <si>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</si>
  <si>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</si>
  <si>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</si>
  <si>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</si>
  <si>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</si>
  <si>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</si>
  <si>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</si>
  <si>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</si>
  <si>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</si>
  <si>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</si>
  <si>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</si>
  <si>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</si>
  <si>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</si>
  <si>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</si>
  <si>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</si>
  <si>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</si>
  <si>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</si>
  <si>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</si>
  <si>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</si>
  <si>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</si>
  <si>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</si>
  <si>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</si>
  <si>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</si>
  <si>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</si>
  <si>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</si>
  <si>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</si>
  <si>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</si>
  <si>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</si>
  <si>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</si>
  <si>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</si>
  <si>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</si>
  <si>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</si>
  <si>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</si>
  <si>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</si>
  <si>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</si>
  <si>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</si>
  <si>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</si>
  <si>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</si>
  <si>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</si>
  <si>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</si>
  <si>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</si>
  <si>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</si>
  <si>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</si>
  <si>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</si>
  <si>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</si>
  <si>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</si>
  <si>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</si>
  <si>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</si>
  <si>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</si>
  <si>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</si>
  <si>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</si>
  <si>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</si>
  <si>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</si>
  <si>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</si>
  <si>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</si>
  <si>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</si>
  <si>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</si>
  <si>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</si>
  <si>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</si>
  <si>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</si>
  <si>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</si>
  <si>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</si>
  <si>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</si>
  <si>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</si>
  <si>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</si>
  <si>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</si>
  <si>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</si>
  <si>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</si>
  <si>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</si>
  <si>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</si>
  <si>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</si>
  <si>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</si>
  <si>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</si>
  <si>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</si>
  <si>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</si>
  <si>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</si>
  <si>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</si>
  <si>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</si>
  <si>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</si>
  <si>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</si>
  <si>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</si>
  <si>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</si>
  <si>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</si>
  <si>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</si>
  <si>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</si>
  <si>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</si>
  <si>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</si>
  <si>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</si>
  <si>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</si>
  <si>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</si>
  <si>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</si>
  <si>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</si>
  <si>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</si>
  <si>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</si>
  <si>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</si>
  <si>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</si>
  <si>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</si>
  <si>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</si>
  <si>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</si>
  <si>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</si>
  <si>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</si>
  <si>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</si>
  <si>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</si>
  <si>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</si>
  <si>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</si>
  <si>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</si>
  <si>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</si>
  <si>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</si>
  <si>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</si>
  <si>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</si>
  <si>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</si>
  <si>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</si>
  <si>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</si>
  <si>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</si>
  <si>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</si>
  <si>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</si>
  <si>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</si>
  <si>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</si>
  <si>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</si>
  <si>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</si>
  <si>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</si>
  <si>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</si>
  <si>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</si>
  <si>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</si>
  <si>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</si>
  <si>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</si>
  <si>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</si>
  <si>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</si>
  <si>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</si>
  <si>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</si>
  <si>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</si>
  <si>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</si>
  <si>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</si>
  <si>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</si>
  <si>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</si>
  <si>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</si>
  <si>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</si>
  <si>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</si>
  <si>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</si>
  <si>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</si>
  <si>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</si>
  <si>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</si>
  <si>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</si>
  <si>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</si>
  <si>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</si>
  <si>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</si>
  <si>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</si>
  <si>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</si>
  <si>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</si>
  <si>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</si>
  <si>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</si>
  <si>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</si>
  <si>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</si>
  <si>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</si>
  <si>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</si>
  <si>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</si>
  <si>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</si>
  <si>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</si>
  <si>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</si>
  <si>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</si>
  <si>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</si>
  <si>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</si>
  <si>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</si>
  <si>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</si>
  <si>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</si>
  <si>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</si>
  <si>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</si>
  <si>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</si>
  <si>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</si>
  <si>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</si>
  <si>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</si>
  <si>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</si>
  <si>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</si>
  <si>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</si>
  <si>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</si>
  <si>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</si>
  <si>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</si>
  <si>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</si>
  <si>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</si>
  <si>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</si>
  <si>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</si>
  <si>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</si>
  <si>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</si>
  <si>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</si>
  <si>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</si>
  <si>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</si>
  <si>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</si>
  <si>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</si>
  <si>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</si>
  <si>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</si>
  <si>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</si>
  <si>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</si>
  <si>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</si>
  <si>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</si>
  <si>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</si>
  <si>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</si>
  <si>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</si>
  <si>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</si>
  <si>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</si>
  <si>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</si>
  <si>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</si>
  <si>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</si>
  <si>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</si>
  <si>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</si>
  <si>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</si>
  <si>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</si>
  <si>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</si>
  <si>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</si>
  <si>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</si>
  <si>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</si>
  <si>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</si>
  <si>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</si>
  <si>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</si>
  <si>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</si>
  <si>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</si>
  <si>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</si>
  <si>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</si>
  <si>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</si>
  <si>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</si>
  <si>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</si>
  <si>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</si>
  <si>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</si>
  <si>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</si>
  <si>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</si>
  <si>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</si>
  <si>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</si>
  <si>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</si>
  <si>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</si>
  <si>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</si>
  <si>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</si>
  <si>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</si>
  <si>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</si>
  <si>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</si>
  <si>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</si>
  <si>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</si>
  <si>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</si>
  <si>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</si>
  <si>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</si>
  <si>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</si>
  <si>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</si>
  <si>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</si>
  <si>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</si>
  <si>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</si>
  <si>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</si>
  <si>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</si>
  <si>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</si>
  <si>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</si>
  <si>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</si>
  <si>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</si>
  <si>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</si>
  <si>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</si>
  <si>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</si>
  <si>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</si>
  <si>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</si>
  <si>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</si>
  <si>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</si>
  <si>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</si>
  <si>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</si>
  <si>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</si>
  <si>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</si>
  <si>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</si>
  <si>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</si>
  <si>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</si>
  <si>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</si>
  <si>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</si>
  <si>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</si>
  <si>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</si>
  <si>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</si>
  <si>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</si>
  <si>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</si>
  <si>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</si>
  <si>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</si>
  <si>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</si>
  <si>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</si>
  <si>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</si>
  <si>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</si>
  <si>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</si>
  <si>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</si>
  <si>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</si>
  <si>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</si>
  <si>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</si>
  <si>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</si>
  <si>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</si>
  <si>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</si>
  <si>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</si>
  <si>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</si>
  <si>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</si>
  <si>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</si>
  <si>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</si>
  <si>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</si>
  <si>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</si>
  <si>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</si>
  <si>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</si>
  <si>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</si>
  <si>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</si>
  <si>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</si>
  <si>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</si>
  <si>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</si>
  <si>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</si>
  <si>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</si>
  <si>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</si>
  <si>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</si>
  <si>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</si>
  <si>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</si>
  <si>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</si>
  <si>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</si>
  <si>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</si>
  <si>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</si>
  <si>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</si>
  <si>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</si>
  <si>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</si>
  <si>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</si>
  <si>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</si>
  <si>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</si>
  <si>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</si>
  <si>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</si>
  <si>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</si>
  <si>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</si>
  <si>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</si>
  <si>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</si>
  <si>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</si>
  <si>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</si>
  <si>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</si>
  <si>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</si>
  <si>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</si>
  <si>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</si>
  <si>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</si>
  <si>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</si>
  <si>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</si>
  <si>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</si>
  <si>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</si>
  <si>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</si>
  <si>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</si>
  <si>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</si>
  <si>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</si>
  <si>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</si>
  <si>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</si>
  <si>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</si>
  <si>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</si>
  <si>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</si>
  <si>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</si>
  <si>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</si>
  <si>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</si>
  <si>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</si>
  <si>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</si>
  <si>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</si>
  <si>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</si>
  <si>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</si>
  <si>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</si>
  <si>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</si>
  <si>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</si>
  <si>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</si>
  <si>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</si>
  <si>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</si>
  <si>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</si>
  <si>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</si>
  <si>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</si>
  <si>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</si>
  <si>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</si>
  <si>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</si>
  <si>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</si>
  <si>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</si>
  <si>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</si>
  <si>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</si>
  <si>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</si>
  <si>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</si>
  <si>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</si>
  <si>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</si>
  <si>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</si>
  <si>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</si>
  <si>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</si>
  <si>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</si>
  <si>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</si>
  <si>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</si>
  <si>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</si>
  <si>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</si>
  <si>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</si>
  <si>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</si>
  <si>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</si>
  <si>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</si>
  <si>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</si>
  <si>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</si>
  <si>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</si>
  <si>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</si>
  <si>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</si>
  <si>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</si>
  <si>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</si>
  <si>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</si>
  <si>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</si>
  <si>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</si>
  <si>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</si>
  <si>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</si>
  <si>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</si>
  <si>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</si>
  <si>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</si>
  <si>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</si>
  <si>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</si>
  <si>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</si>
  <si>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</si>
  <si>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</si>
  <si>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</si>
  <si>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</si>
  <si>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</si>
  <si>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</si>
  <si>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</si>
  <si>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</si>
  <si>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</si>
  <si>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</si>
  <si>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</si>
  <si>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</si>
  <si>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</si>
  <si>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</si>
  <si>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</si>
  <si>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</si>
  <si>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</si>
  <si>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</si>
  <si>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</si>
  <si>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</si>
  <si>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</si>
  <si>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</si>
  <si>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</si>
  <si>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</si>
  <si>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</si>
  <si>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</si>
  <si>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</si>
  <si>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</si>
  <si>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</si>
  <si>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</si>
  <si>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</si>
  <si>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</si>
  <si>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</si>
  <si>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</si>
  <si>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</si>
  <si>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</si>
  <si>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</si>
  <si>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</si>
  <si>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</si>
  <si>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</si>
  <si>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</si>
  <si>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</si>
  <si>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</si>
  <si>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</si>
  <si>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</si>
  <si>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</si>
  <si>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</si>
  <si>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</si>
  <si>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</si>
  <si>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</si>
  <si>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</si>
  <si>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</si>
  <si>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</si>
  <si>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</si>
  <si>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</si>
  <si>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</si>
  <si>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</si>
  <si>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</si>
  <si>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</si>
  <si>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</si>
  <si>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</si>
  <si>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</si>
  <si>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</si>
  <si>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</si>
  <si>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</si>
  <si>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</si>
  <si>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</si>
  <si>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</si>
  <si>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</si>
  <si>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</si>
  <si>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</si>
  <si>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</si>
  <si>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</si>
  <si>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</si>
  <si>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</si>
  <si>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</si>
  <si>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</si>
  <si>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</si>
  <si>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</si>
  <si>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</si>
  <si>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</si>
  <si>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</si>
  <si>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</si>
  <si>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</si>
  <si>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</si>
  <si>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</si>
  <si>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</si>
  <si>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</si>
  <si>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</si>
  <si>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</si>
  <si>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</si>
  <si>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</si>
  <si>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</si>
  <si>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</si>
  <si>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</si>
  <si>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</si>
  <si>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</si>
  <si>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</si>
  <si>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</si>
  <si>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</si>
  <si>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</si>
  <si>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</si>
  <si>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</si>
  <si>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</si>
  <si>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</si>
  <si>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</si>
  <si>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</si>
  <si>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</si>
  <si>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</si>
  <si>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</si>
  <si>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</si>
  <si>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</si>
  <si>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</si>
  <si>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</si>
  <si>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</si>
  <si>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</si>
  <si>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</si>
  <si>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</si>
  <si>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</si>
  <si>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</si>
  <si>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</si>
  <si>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</si>
  <si>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</si>
  <si>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</si>
  <si>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</si>
  <si>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</si>
  <si>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</si>
  <si>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</si>
  <si>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</si>
  <si>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</si>
  <si>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</si>
  <si>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</si>
  <si>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</si>
  <si>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</si>
  <si>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</si>
  <si>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</si>
  <si>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</si>
  <si>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</si>
  <si>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</si>
  <si>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</si>
  <si>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</si>
  <si>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</si>
  <si>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</si>
  <si>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</si>
  <si>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</si>
  <si>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</si>
  <si>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</si>
  <si>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</si>
  <si>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</si>
  <si>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</si>
  <si>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</si>
  <si>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</si>
  <si>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</si>
  <si>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</si>
  <si>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</si>
  <si>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</si>
  <si>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</si>
  <si>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</si>
  <si>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</si>
  <si>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</si>
  <si>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</si>
  <si>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</si>
  <si>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</si>
  <si>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</si>
  <si>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</si>
  <si>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</si>
  <si>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</si>
  <si>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</si>
  <si>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</si>
  <si>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</si>
  <si>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</si>
  <si>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</si>
  <si>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</si>
  <si>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</si>
  <si>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</si>
  <si>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</si>
  <si>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</si>
  <si>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</si>
  <si>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</si>
  <si>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</si>
  <si>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</si>
  <si>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</si>
  <si>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</si>
  <si>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</si>
  <si>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</si>
  <si>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</si>
  <si>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</si>
  <si>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</si>
  <si>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</si>
  <si>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</si>
  <si>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</si>
  <si>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</si>
  <si>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</si>
  <si>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</si>
  <si>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</si>
  <si>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</si>
  <si>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</si>
  <si>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</si>
  <si>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</si>
  <si>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</si>
  <si>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</si>
  <si>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</si>
  <si>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</si>
  <si>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</si>
  <si>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</si>
  <si>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</si>
  <si>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</si>
  <si>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</si>
  <si>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</si>
  <si>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</si>
  <si>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</si>
  <si>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</si>
  <si>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</si>
  <si>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</si>
  <si>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</si>
  <si>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</si>
  <si>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</si>
  <si>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</si>
  <si>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</si>
  <si>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</si>
  <si>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</si>
  <si>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</si>
  <si>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</si>
  <si>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</si>
  <si>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</si>
  <si>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</si>
  <si>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</si>
  <si>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</si>
  <si>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</si>
  <si>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</si>
  <si>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</si>
  <si>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</si>
  <si>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</si>
  <si>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</si>
  <si>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</si>
  <si>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</si>
  <si>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</si>
  <si>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</si>
  <si>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</si>
  <si>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</si>
  <si>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</si>
  <si>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</si>
  <si>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</si>
  <si>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</si>
  <si>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</si>
  <si>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</si>
  <si>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</si>
  <si>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</si>
  <si>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</si>
  <si>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</si>
  <si>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</si>
  <si>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</si>
  <si>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</si>
  <si>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</si>
  <si>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</si>
  <si>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</si>
  <si>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</si>
  <si>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</si>
  <si>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</si>
  <si>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</si>
  <si>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</si>
  <si>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</si>
  <si>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</si>
  <si>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</si>
  <si>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</si>
  <si>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</si>
  <si>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</si>
  <si>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</si>
  <si>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</si>
  <si>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</si>
  <si>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</si>
  <si>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</si>
  <si>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</si>
  <si>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</si>
  <si>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</si>
  <si>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</si>
  <si>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</si>
  <si>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</si>
  <si>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</si>
  <si>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</si>
  <si>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</si>
  <si>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</si>
  <si>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</si>
  <si>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</si>
  <si>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</si>
  <si>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</si>
  <si>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</si>
  <si>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</si>
  <si>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</si>
  <si>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</si>
  <si>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</si>
  <si>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</si>
  <si>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</si>
  <si>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</si>
  <si>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</si>
  <si>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</si>
  <si>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</si>
  <si>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</si>
  <si>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</si>
  <si>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</si>
  <si>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</si>
  <si>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</si>
  <si>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</si>
  <si>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</si>
  <si>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</si>
  <si>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</si>
  <si>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</si>
  <si>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</si>
  <si>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</si>
  <si>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</si>
  <si>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</si>
  <si>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</si>
  <si>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</si>
  <si>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</si>
  <si>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</si>
  <si>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</si>
  <si>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</si>
  <si>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</si>
  <si>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</si>
  <si>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</si>
  <si>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</si>
  <si>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</si>
  <si>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</si>
  <si>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</si>
  <si>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</si>
  <si>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</si>
  <si>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</si>
  <si>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</si>
  <si>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</si>
  <si>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</si>
  <si>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</si>
  <si>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</si>
  <si>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</si>
  <si>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</si>
  <si>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</si>
  <si>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</si>
  <si>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</si>
  <si>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</si>
  <si>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</si>
  <si>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</si>
  <si>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</si>
  <si>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</si>
  <si>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</si>
  <si>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</si>
  <si>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</si>
  <si>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</si>
  <si>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</si>
  <si>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</si>
  <si>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</si>
  <si>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</si>
  <si>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</si>
  <si>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</si>
  <si>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</si>
  <si>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</si>
  <si>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</si>
  <si>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</si>
  <si>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</si>
  <si>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</si>
  <si>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</si>
  <si>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</si>
  <si>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</si>
  <si>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</si>
  <si>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</si>
  <si>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</si>
  <si>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</si>
  <si>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</si>
  <si>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</si>
  <si>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</si>
  <si>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</si>
  <si>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</si>
  <si>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</si>
  <si>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</si>
  <si>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</si>
  <si>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</si>
  <si>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</si>
  <si>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</si>
  <si>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</si>
  <si>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</si>
  <si>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</si>
  <si>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</si>
  <si>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</si>
  <si>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</si>
  <si>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</si>
  <si>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</si>
  <si>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</si>
  <si>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</si>
  <si>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</si>
  <si>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</si>
  <si>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</si>
  <si>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</si>
  <si>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</si>
  <si>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</si>
  <si>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</si>
  <si>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</si>
  <si>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</si>
  <si>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</si>
  <si>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</si>
  <si>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</si>
  <si>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</si>
  <si>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</si>
  <si>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</si>
  <si>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</si>
  <si>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</si>
  <si>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</si>
  <si>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</si>
  <si>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</si>
  <si>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</si>
  <si>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</si>
  <si>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</si>
  <si>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</si>
  <si>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</si>
  <si>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</si>
  <si>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</si>
  <si>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</si>
  <si>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</si>
  <si>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</si>
  <si>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</si>
  <si>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</si>
  <si>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</si>
  <si>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</si>
  <si>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</si>
  <si>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</si>
  <si>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</si>
  <si>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</si>
  <si>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</si>
  <si>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</si>
  <si>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</si>
  <si>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</si>
  <si>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</si>
  <si>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</si>
  <si>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</si>
  <si>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</si>
  <si>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</si>
  <si>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</si>
  <si>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</si>
  <si>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</si>
  <si>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</si>
  <si>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</si>
  <si>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</si>
  <si>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</si>
  <si>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</si>
  <si>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</si>
  <si>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</si>
  <si>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</si>
  <si>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</si>
  <si>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</si>
  <si>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</si>
  <si>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</si>
  <si>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</si>
  <si>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</si>
  <si>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</si>
  <si>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</si>
  <si>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</si>
  <si>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</si>
  <si>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</si>
  <si>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</si>
  <si>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</si>
  <si>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</si>
  <si>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</si>
  <si>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</si>
  <si>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</si>
  <si>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</si>
  <si>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</si>
  <si>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</si>
  <si>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</si>
  <si>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</si>
  <si>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</si>
  <si>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</si>
  <si>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</si>
  <si>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</si>
  <si>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</si>
  <si>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</si>
  <si>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</si>
  <si>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</si>
  <si>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</si>
  <si>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</si>
  <si>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</si>
  <si>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</si>
  <si>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</si>
  <si>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</si>
  <si>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</si>
  <si>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</si>
  <si>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</si>
  <si>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</si>
  <si>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</si>
  <si>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</si>
  <si>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</si>
  <si>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</si>
  <si>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</si>
  <si>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</si>
  <si>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</si>
  <si>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</si>
  <si>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</si>
  <si>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</si>
  <si>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</si>
  <si>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</si>
  <si>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</si>
  <si>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</si>
  <si>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</si>
  <si>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</si>
  <si>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</si>
  <si>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</si>
  <si>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</si>
  <si>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</si>
  <si>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</si>
  <si>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</si>
  <si>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</si>
  <si>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</si>
  <si>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</si>
  <si>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</si>
  <si>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</si>
  <si>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</si>
  <si>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</si>
  <si>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</si>
  <si>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</si>
  <si>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</si>
  <si>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</si>
  <si>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</si>
  <si>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</si>
  <si>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</si>
  <si>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</si>
  <si>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</si>
  <si>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</si>
  <si>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</si>
  <si>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</si>
  <si>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</si>
  <si>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</si>
  <si>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</si>
  <si>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</si>
  <si>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</si>
  <si>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</si>
  <si>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</si>
  <si>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</si>
  <si>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</si>
  <si>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</si>
  <si>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</si>
  <si>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</si>
  <si>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</si>
  <si>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</si>
  <si>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</si>
  <si>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</si>
  <si>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</si>
  <si>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</si>
  <si>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</si>
  <si>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</si>
  <si>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</si>
  <si>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</si>
  <si>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</si>
  <si>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</si>
  <si>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</si>
  <si>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</si>
  <si>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</si>
  <si>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</si>
  <si>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</si>
  <si>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</si>
  <si>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</si>
  <si>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</si>
  <si>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</si>
  <si>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</si>
  <si>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</si>
  <si>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</si>
  <si>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</si>
  <si>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</si>
  <si>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</si>
  <si>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</si>
  <si>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</si>
  <si>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</si>
  <si>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</si>
  <si>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</si>
  <si>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</si>
  <si>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</si>
  <si>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</si>
  <si>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</si>
  <si>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</si>
  <si>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</si>
  <si>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</si>
  <si>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</si>
  <si>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</si>
  <si>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</si>
  <si>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</si>
  <si>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</si>
  <si>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</si>
  <si>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</si>
  <si>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</si>
  <si>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</si>
  <si>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</si>
  <si>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</si>
  <si>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</si>
  <si>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</si>
  <si>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</si>
  <si>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</si>
  <si>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</si>
  <si>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</si>
  <si>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</si>
  <si>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</si>
  <si>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</si>
  <si>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</si>
  <si>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</si>
  <si>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</si>
  <si>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</si>
  <si>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</si>
  <si>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</si>
  <si>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</si>
  <si>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</si>
  <si>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</si>
  <si>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</si>
  <si>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</si>
  <si>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</si>
  <si>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</si>
  <si>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</si>
  <si>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</si>
  <si>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</si>
  <si>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</si>
  <si>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</si>
  <si>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</si>
  <si>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</si>
  <si>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</si>
  <si>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</si>
  <si>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</si>
  <si>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</si>
  <si>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</si>
  <si>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</si>
  <si>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</si>
  <si>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</si>
  <si>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</si>
  <si>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</si>
  <si>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</si>
  <si>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</si>
  <si>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</si>
  <si>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</si>
  <si>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</si>
  <si>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</si>
  <si>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</si>
  <si>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</si>
  <si>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</si>
  <si>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</si>
  <si>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</si>
  <si>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</si>
  <si>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</si>
  <si>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</si>
  <si>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</si>
  <si>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</si>
  <si>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</si>
  <si>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</si>
  <si>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</si>
  <si>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</si>
  <si>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</si>
  <si>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</si>
  <si>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</si>
  <si>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</si>
  <si>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</si>
  <si>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</si>
  <si>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</si>
  <si>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</si>
  <si>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</si>
  <si>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</si>
  <si>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</si>
  <si>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</si>
  <si>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</si>
  <si>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</si>
  <si>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</si>
  <si>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</si>
  <si>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</si>
  <si>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</si>
  <si>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</si>
  <si>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</si>
  <si>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</si>
  <si>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</si>
  <si>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</si>
  <si>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</si>
  <si>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</si>
  <si>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</si>
  <si>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</si>
  <si>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</si>
  <si>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</si>
  <si>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</si>
  <si>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</si>
  <si>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</si>
  <si>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</si>
  <si>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</si>
  <si>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</si>
  <si>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</si>
  <si>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</si>
  <si>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</si>
  <si>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</si>
  <si>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</si>
  <si>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</si>
  <si>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</si>
  <si>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</si>
  <si>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</si>
  <si>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</si>
  <si>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</si>
  <si>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</si>
  <si>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</si>
  <si>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</si>
  <si>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</si>
  <si>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</si>
  <si>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</si>
  <si>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</si>
  <si>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</si>
  <si>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</si>
  <si>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</si>
  <si>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</si>
  <si>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</si>
  <si>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</si>
  <si>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</si>
  <si>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</si>
  <si>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</si>
  <si>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</si>
  <si>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</si>
  <si>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</si>
  <si>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</si>
  <si>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</si>
  <si>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</si>
  <si>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</si>
  <si>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</si>
  <si>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</si>
  <si>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</si>
  <si>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</si>
  <si>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</si>
  <si>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</si>
  <si>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</si>
  <si>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</si>
  <si>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</si>
  <si>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</si>
  <si>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</si>
  <si>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</si>
  <si>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</si>
  <si>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</si>
  <si>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</si>
  <si>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</si>
  <si>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</si>
  <si>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</si>
  <si>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</si>
  <si>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</si>
  <si>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</si>
  <si>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</si>
  <si>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</si>
  <si>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</si>
  <si>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</si>
  <si>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</si>
  <si>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</si>
  <si>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</si>
  <si>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</si>
  <si>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</si>
  <si>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</si>
  <si>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</si>
  <si>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</si>
  <si>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</si>
  <si>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</si>
  <si>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</si>
  <si>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</si>
  <si>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</si>
  <si>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</si>
  <si>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</si>
  <si>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</si>
  <si>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</si>
  <si>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</si>
  <si>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</si>
  <si>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</si>
  <si>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</si>
  <si>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</si>
  <si>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</si>
  <si>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</si>
  <si>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</si>
  <si>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</si>
  <si>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</si>
  <si>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</si>
  <si>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</si>
  <si>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</si>
  <si>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</si>
  <si>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</si>
  <si>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</si>
  <si>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</si>
  <si>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</si>
  <si>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</si>
  <si>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</si>
  <si>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</si>
  <si>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</si>
  <si>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</si>
  <si>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</si>
  <si>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</si>
  <si>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</si>
  <si>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</si>
  <si>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</si>
  <si>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</si>
  <si>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</si>
  <si>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</si>
  <si>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</si>
  <si>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</si>
  <si>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</si>
  <si>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</si>
  <si>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</si>
  <si>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</si>
  <si>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</si>
  <si>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</si>
  <si>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</si>
  <si>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</si>
  <si>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</si>
  <si>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</si>
  <si>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</si>
  <si>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</si>
  <si>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</si>
  <si>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</si>
  <si>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</si>
  <si>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</si>
  <si>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</si>
  <si>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</si>
  <si>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</si>
  <si>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</si>
  <si>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</si>
  <si>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</si>
  <si>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</si>
  <si>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</si>
  <si>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</si>
  <si>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</si>
  <si>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</si>
  <si>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</si>
  <si>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</si>
  <si>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</si>
  <si>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</si>
  <si>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</si>
  <si>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</si>
  <si>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</si>
  <si>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</si>
  <si>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</si>
  <si>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</si>
  <si>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</si>
  <si>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</si>
  <si>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</si>
  <si>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</si>
  <si>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</si>
  <si>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</si>
  <si>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</si>
  <si>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</si>
  <si>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</si>
  <si>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</si>
  <si>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</si>
  <si>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</si>
  <si>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</si>
  <si>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</si>
  <si>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</si>
  <si>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</si>
  <si>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</si>
  <si>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</si>
  <si>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</si>
  <si>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</si>
  <si>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</si>
  <si>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</si>
  <si>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</si>
  <si>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</si>
  <si>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</si>
  <si>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</si>
  <si>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</si>
  <si>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</si>
  <si>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</si>
  <si>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</si>
  <si>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</si>
  <si>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</si>
  <si>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</si>
  <si>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</si>
  <si>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</si>
  <si>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</si>
  <si>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</si>
  <si>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</si>
  <si>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</si>
  <si>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</si>
  <si>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</si>
  <si>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</si>
  <si>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</si>
  <si>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</si>
  <si>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</si>
  <si>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</si>
  <si>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</si>
  <si>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</si>
  <si>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</si>
  <si>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</si>
  <si>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</si>
  <si>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</si>
  <si>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</si>
  <si>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</si>
  <si>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</si>
  <si>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</si>
  <si>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</si>
  <si>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</si>
  <si>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</si>
  <si>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</si>
  <si>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</si>
  <si>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</si>
  <si>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</si>
  <si>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</si>
  <si>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</si>
  <si>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</si>
  <si>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</si>
  <si>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</si>
  <si>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</si>
  <si>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</si>
  <si>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</si>
  <si>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</si>
  <si>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</si>
  <si>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</si>
  <si>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</si>
  <si>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</si>
  <si>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</si>
  <si>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</si>
  <si>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</si>
  <si>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</si>
  <si>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</si>
  <si>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</si>
  <si>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</si>
  <si>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</si>
  <si>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</si>
  <si>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</si>
  <si>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</si>
  <si>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</si>
  <si>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</si>
  <si>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</si>
  <si>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</si>
  <si>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</si>
  <si>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</si>
  <si>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</si>
  <si>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</si>
  <si>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</si>
  <si>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</si>
  <si>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</si>
  <si>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</si>
  <si>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</si>
  <si>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</si>
  <si>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</si>
  <si>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</si>
  <si>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</si>
  <si>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</si>
  <si>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</si>
  <si>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</si>
  <si>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</si>
  <si>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</si>
  <si>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</si>
  <si>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</si>
  <si>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</si>
  <si>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</si>
  <si>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</si>
  <si>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</si>
  <si>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</si>
  <si>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</si>
  <si>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</si>
  <si>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</si>
  <si>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</si>
  <si>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</si>
  <si>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</si>
  <si>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</si>
  <si>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</si>
  <si>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</si>
  <si>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</si>
  <si>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</si>
  <si>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</si>
  <si>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</si>
  <si>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</si>
  <si>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</si>
  <si>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</si>
  <si>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</si>
  <si>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</si>
  <si>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</si>
  <si>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</si>
  <si>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</si>
  <si>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</si>
  <si>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</si>
  <si>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</si>
  <si>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</si>
  <si>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</si>
  <si>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</si>
  <si>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</si>
  <si>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</si>
  <si>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</si>
  <si>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</si>
  <si>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</si>
  <si>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</si>
  <si>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</si>
  <si>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</si>
  <si>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</si>
  <si>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</si>
  <si>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</si>
  <si>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</si>
  <si>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</si>
  <si>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</si>
  <si>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</si>
  <si>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</si>
  <si>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</si>
  <si>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</si>
  <si>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</si>
  <si>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</si>
  <si>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</si>
  <si>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</si>
  <si>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</si>
  <si>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</si>
  <si>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</si>
  <si>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</si>
  <si>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</si>
  <si>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</si>
  <si>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</si>
  <si>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</si>
  <si>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</si>
  <si>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</si>
  <si>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</si>
  <si>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</si>
  <si>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</si>
  <si>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</si>
  <si>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</si>
  <si>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</si>
  <si>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</si>
  <si>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</si>
  <si>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</si>
  <si>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</si>
  <si>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</si>
  <si>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</si>
  <si>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</si>
  <si>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</si>
  <si>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</si>
  <si>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</si>
  <si>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</si>
  <si>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</si>
  <si>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</si>
  <si>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</si>
  <si>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</si>
  <si>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</si>
  <si>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</si>
  <si>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</si>
  <si>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</si>
  <si>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</si>
  <si>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</si>
  <si>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</si>
  <si>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</si>
  <si>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</si>
  <si>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</si>
  <si>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</si>
  <si>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</si>
  <si>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</si>
  <si>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</si>
  <si>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</si>
  <si>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</si>
  <si>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</si>
  <si>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</si>
  <si>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</si>
  <si>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</si>
  <si>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</si>
  <si>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</si>
  <si>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</si>
  <si>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</si>
  <si>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</si>
  <si>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</si>
  <si>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</si>
  <si>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</si>
  <si>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</si>
  <si>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</si>
  <si>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</si>
  <si>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</si>
  <si>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</si>
  <si>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</si>
  <si>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</si>
  <si>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</si>
  <si>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</si>
  <si>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</si>
  <si>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</si>
  <si>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</si>
  <si>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</si>
  <si>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</si>
  <si>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</si>
  <si>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</si>
  <si>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</si>
  <si>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</si>
  <si>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</si>
  <si>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</si>
  <si>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</si>
  <si>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</si>
  <si>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</si>
  <si>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</si>
  <si>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</si>
  <si>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</si>
  <si>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</si>
  <si>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</si>
  <si>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</si>
  <si>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</si>
  <si>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</si>
  <si>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</si>
  <si>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</si>
  <si>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</si>
  <si>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</si>
  <si>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</si>
  <si>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</si>
  <si>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</si>
  <si>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</si>
  <si>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</si>
  <si>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</si>
  <si>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</si>
  <si>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</si>
  <si>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</si>
  <si>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</si>
  <si>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</si>
  <si>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</si>
  <si>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</si>
  <si>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</si>
  <si>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</si>
  <si>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</si>
  <si>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</si>
  <si>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</si>
  <si>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</si>
  <si>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</si>
  <si>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</si>
  <si>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</si>
  <si>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</si>
  <si>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</si>
  <si>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</si>
  <si>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</si>
  <si>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</si>
  <si>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</si>
  <si>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</si>
  <si>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</si>
  <si>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</si>
  <si>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</si>
  <si>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</si>
  <si>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</si>
  <si>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</si>
  <si>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</si>
  <si>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</si>
  <si>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</si>
  <si>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</si>
  <si>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</si>
  <si>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</si>
  <si>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</si>
  <si>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</si>
  <si>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</si>
  <si>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</si>
  <si>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</si>
  <si>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</si>
  <si>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</si>
  <si>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</si>
  <si>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</si>
  <si>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</si>
  <si>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</si>
  <si>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</si>
  <si>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</si>
  <si>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</si>
  <si>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</si>
  <si>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</si>
  <si>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</si>
  <si>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</si>
  <si>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</si>
  <si>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</si>
  <si>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</si>
  <si>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</si>
  <si>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</si>
  <si>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</si>
  <si>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</si>
  <si>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</si>
  <si>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</si>
  <si>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</si>
  <si>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</si>
  <si>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</si>
  <si>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</si>
  <si>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</si>
  <si>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</si>
  <si>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</si>
  <si>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</si>
  <si>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</si>
  <si>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</si>
  <si>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</si>
  <si>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</si>
  <si>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</si>
  <si>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</si>
  <si>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</si>
  <si>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</si>
  <si>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</si>
  <si>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</si>
  <si>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</si>
  <si>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</si>
  <si>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</si>
  <si>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</si>
  <si>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</si>
  <si>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</si>
  <si>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</si>
  <si>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</si>
  <si>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</si>
  <si>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</si>
  <si>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</si>
  <si>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</si>
  <si>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</si>
  <si>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</si>
  <si>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</si>
  <si>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</si>
  <si>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</si>
  <si>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</si>
  <si>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</si>
  <si>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</si>
  <si>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</si>
  <si>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</si>
  <si>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</si>
  <si>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</si>
  <si>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</si>
  <si>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</si>
  <si>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</si>
  <si>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</si>
  <si>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</si>
  <si>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</si>
  <si>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</si>
  <si>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</si>
  <si>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</si>
  <si>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</si>
  <si>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</si>
  <si>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</si>
  <si>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</si>
  <si>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</si>
  <si>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</si>
  <si>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</si>
  <si>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</si>
  <si>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</si>
  <si>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</si>
  <si>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</si>
  <si>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</si>
  <si>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</si>
  <si>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</si>
  <si>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</si>
  <si>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</si>
  <si>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</si>
  <si>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</si>
  <si>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</si>
  <si>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</si>
  <si>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</si>
  <si>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</si>
  <si>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</si>
  <si>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</si>
  <si>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</si>
  <si>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</si>
  <si>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</si>
  <si>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</si>
  <si>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</si>
  <si>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</si>
  <si>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</si>
  <si>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</si>
  <si>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</si>
  <si>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</si>
  <si>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</si>
  <si>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</si>
  <si>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</si>
  <si>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</si>
  <si>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</si>
  <si>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</si>
  <si>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</si>
  <si>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</si>
  <si>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</si>
  <si>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</si>
  <si>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</si>
  <si>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</si>
  <si>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</si>
  <si>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</si>
  <si>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</si>
  <si>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</si>
  <si>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</si>
  <si>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</si>
  <si>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</si>
  <si>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</si>
  <si>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</si>
  <si>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</si>
  <si>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</si>
  <si>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</si>
  <si>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</si>
  <si>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</si>
  <si>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</si>
  <si>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</si>
  <si>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</si>
  <si>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</si>
  <si>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</si>
  <si>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</si>
  <si>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</si>
  <si>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</si>
  <si>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</si>
  <si>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</si>
  <si>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</si>
  <si>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</si>
  <si>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</si>
  <si>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</si>
  <si>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</si>
  <si>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</si>
  <si>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</si>
  <si>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</si>
  <si>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</si>
  <si>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</si>
  <si>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</si>
  <si>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</si>
  <si>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</si>
  <si>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</si>
  <si>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</si>
  <si>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</si>
  <si>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</si>
  <si>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</si>
  <si>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</si>
  <si>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</si>
  <si>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</si>
  <si>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</si>
  <si>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</si>
  <si>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</si>
  <si>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</si>
  <si>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</si>
  <si>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</si>
  <si>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</si>
  <si>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</si>
  <si>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</si>
  <si>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</si>
  <si>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</si>
  <si>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</si>
  <si>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</si>
  <si>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</si>
  <si>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</si>
  <si>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</si>
  <si>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</si>
  <si>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</si>
  <si>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</si>
  <si>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</si>
  <si>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</si>
  <si>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</si>
  <si>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</si>
  <si>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</si>
  <si>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</si>
  <si>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</si>
  <si>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</si>
  <si>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</si>
  <si>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</si>
  <si>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</si>
  <si>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</si>
  <si>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</si>
  <si>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</si>
  <si>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</si>
  <si>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</si>
  <si>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</si>
  <si>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</si>
  <si>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</si>
  <si>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</si>
  <si>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</si>
  <si>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</si>
  <si>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</si>
  <si>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</si>
  <si>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</si>
  <si>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</si>
  <si>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</si>
  <si>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</si>
  <si>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</si>
  <si>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</si>
  <si>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</si>
  <si>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</si>
  <si>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</si>
  <si>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</si>
  <si>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</si>
  <si>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</si>
  <si>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</si>
  <si>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</si>
  <si>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</si>
  <si>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</si>
  <si>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</si>
  <si>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</si>
  <si>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</si>
  <si>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</si>
  <si>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</si>
  <si>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</si>
  <si>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</si>
  <si>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</si>
  <si>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</si>
  <si>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</si>
  <si>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</si>
  <si>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</si>
  <si>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</si>
  <si>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</si>
  <si>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</si>
  <si>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</si>
  <si>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</si>
  <si>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</si>
  <si>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</si>
  <si>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</si>
  <si>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</si>
  <si>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</si>
  <si>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</si>
  <si>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</si>
  <si>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</si>
  <si>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</si>
  <si>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</si>
  <si>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</si>
  <si>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</si>
  <si>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</si>
  <si>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</si>
  <si>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</si>
  <si>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</si>
  <si>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</si>
  <si>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</si>
  <si>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</si>
  <si>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</si>
  <si>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</si>
  <si>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</si>
  <si>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</si>
  <si>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</si>
  <si>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</si>
  <si>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</si>
  <si>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</si>
  <si>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</si>
  <si>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</si>
  <si>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</si>
  <si>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</si>
  <si>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</si>
  <si>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</si>
  <si>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</si>
  <si>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</si>
  <si>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</si>
  <si>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</si>
  <si>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</si>
  <si>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</si>
  <si>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</si>
  <si>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</si>
  <si>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</si>
  <si>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</si>
  <si>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</si>
  <si>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</si>
  <si>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</si>
  <si>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</si>
  <si>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</si>
  <si>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</si>
  <si>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</si>
  <si>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</si>
  <si>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</si>
  <si>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</si>
  <si>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</si>
  <si>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</si>
  <si>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</si>
  <si>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</si>
  <si>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</si>
  <si>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</si>
  <si>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</si>
  <si>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</si>
  <si>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</si>
  <si>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</si>
  <si>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</si>
  <si>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</si>
  <si>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</si>
  <si>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</si>
  <si>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</si>
  <si>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</si>
  <si>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</si>
  <si>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</si>
  <si>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</si>
  <si>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</si>
  <si>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</si>
  <si>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</si>
  <si>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</si>
  <si>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</si>
  <si>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</si>
  <si>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</si>
  <si>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</si>
  <si>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</si>
  <si>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</si>
  <si>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</si>
  <si>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</si>
  <si>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</si>
  <si>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</si>
  <si>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</si>
  <si>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</si>
  <si>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</si>
  <si>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</si>
  <si>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</si>
  <si>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</si>
  <si>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</si>
  <si>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</si>
  <si>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</si>
  <si>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</si>
  <si>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</si>
  <si>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</si>
  <si>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</si>
  <si>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</si>
  <si>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</si>
  <si>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</si>
  <si>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</si>
  <si>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</si>
  <si>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</si>
  <si>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</si>
  <si>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</si>
  <si>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</si>
  <si>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</si>
  <si>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</si>
  <si>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</si>
  <si>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</si>
  <si>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</si>
  <si>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</si>
  <si>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</si>
  <si>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</si>
  <si>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</si>
  <si>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</si>
  <si>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</si>
  <si>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</si>
  <si>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</si>
  <si>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</si>
  <si>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</si>
  <si>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</si>
  <si>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</si>
  <si>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</si>
  <si>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</si>
  <si>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</si>
  <si>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</si>
  <si>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</si>
  <si>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</si>
  <si>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</si>
  <si>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</si>
  <si>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</si>
  <si>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</si>
  <si>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</si>
  <si>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</si>
  <si>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</si>
  <si>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</si>
  <si>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</si>
  <si>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</si>
  <si>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</si>
  <si>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</si>
  <si>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</si>
  <si>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</si>
  <si>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</si>
  <si>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</si>
  <si>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</si>
  <si>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</si>
  <si>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</si>
  <si>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</si>
  <si>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</si>
  <si>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</si>
  <si>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</si>
  <si>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</si>
  <si>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</si>
  <si>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</si>
  <si>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</si>
  <si>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</si>
  <si>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</si>
  <si>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</si>
  <si>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</si>
  <si>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</si>
  <si>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</si>
  <si>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</si>
  <si>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</si>
  <si>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</si>
  <si>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</si>
  <si>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</si>
  <si>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</si>
  <si>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</si>
  <si>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</si>
  <si>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</si>
  <si>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</si>
  <si>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</si>
  <si>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</si>
  <si>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</si>
  <si>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</si>
  <si>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</si>
  <si>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</si>
  <si>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</si>
  <si>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</si>
  <si>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</si>
  <si>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</si>
  <si>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</si>
  <si>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</si>
  <si>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</si>
  <si>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</si>
  <si>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</si>
  <si>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</si>
  <si>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</si>
  <si>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</si>
  <si>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</si>
  <si>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</si>
  <si>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</si>
  <si>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</si>
  <si>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</si>
  <si>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</si>
  <si>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</si>
  <si>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</si>
  <si>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</si>
  <si>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</si>
  <si>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</si>
  <si>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</si>
  <si>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</si>
  <si>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</si>
  <si>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</si>
  <si>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</si>
  <si>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</si>
  <si>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</si>
  <si>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</si>
  <si>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</si>
  <si>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</si>
  <si>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</si>
  <si>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</si>
  <si>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</si>
  <si>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</si>
  <si>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</si>
  <si>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</si>
  <si>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</si>
  <si>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</si>
  <si>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</si>
  <si>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</si>
  <si>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</si>
  <si>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</si>
  <si>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</si>
  <si>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</si>
  <si>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</si>
  <si>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</si>
  <si>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</si>
  <si>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</si>
  <si>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</si>
  <si>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</si>
  <si>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</si>
  <si>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</si>
  <si>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</si>
  <si>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</si>
  <si>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</si>
  <si>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</si>
  <si>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</si>
  <si>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</si>
  <si>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</si>
  <si>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</si>
  <si>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</si>
  <si>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</si>
  <si>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</si>
  <si>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</si>
  <si>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</si>
  <si>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</si>
  <si>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</si>
  <si>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</si>
  <si>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</si>
  <si>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</si>
  <si>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</si>
  <si>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</si>
  <si>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</si>
  <si>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</si>
  <si>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</si>
  <si>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</si>
  <si>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</si>
  <si>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</si>
  <si>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</si>
  <si>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</si>
  <si>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</si>
  <si>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</si>
  <si>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</si>
  <si>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</si>
  <si>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</si>
  <si>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</si>
  <si>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</si>
  <si>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</si>
  <si>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</si>
  <si>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</si>
  <si>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</si>
  <si>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</si>
  <si>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</si>
  <si>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</si>
  <si>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</si>
  <si>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</si>
  <si>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</si>
  <si>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</si>
  <si>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</si>
  <si>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</si>
  <si>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</si>
  <si>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</si>
  <si>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</si>
  <si>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</si>
  <si>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</si>
  <si>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</si>
  <si>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</si>
  <si>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</si>
  <si>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</si>
  <si>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</si>
  <si>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</si>
  <si>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</si>
  <si>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</si>
  <si>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</si>
  <si>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</si>
  <si>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</si>
  <si>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</si>
  <si>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</si>
  <si>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</si>
  <si>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</si>
  <si>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</si>
  <si>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</si>
  <si>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</si>
  <si>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</si>
  <si>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</si>
  <si>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</si>
  <si>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</si>
  <si>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</si>
  <si>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</si>
  <si>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</si>
  <si>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</si>
  <si>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</si>
  <si>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</si>
  <si>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</si>
  <si>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</si>
  <si>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</si>
  <si>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</si>
  <si>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</si>
  <si>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</si>
  <si>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</si>
  <si>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</si>
  <si>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</si>
  <si>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</si>
  <si>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</si>
  <si>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</si>
  <si>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</si>
  <si>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</si>
  <si>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</si>
  <si>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</si>
  <si>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</si>
  <si>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</si>
  <si>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</si>
  <si>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</si>
  <si>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</si>
  <si>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</si>
  <si>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</si>
  <si>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</si>
  <si>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</si>
  <si>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</si>
  <si>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</si>
  <si>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</si>
  <si>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</si>
  <si>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</si>
  <si>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</si>
  <si>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</si>
  <si>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</si>
  <si>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</si>
  <si>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</si>
  <si>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</si>
  <si>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</si>
  <si>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</si>
  <si>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</si>
  <si>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</si>
  <si>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</si>
  <si>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</si>
  <si>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</si>
  <si>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</si>
  <si>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</si>
  <si>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</si>
  <si>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</si>
  <si>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</si>
  <si>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</si>
  <si>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</si>
  <si>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</si>
  <si>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</si>
  <si>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</si>
  <si>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</si>
  <si>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</si>
  <si>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</si>
  <si>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</si>
  <si>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</si>
  <si>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</si>
  <si>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</si>
  <si>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</si>
  <si>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</si>
  <si>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</si>
  <si>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</si>
  <si>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</si>
  <si>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</si>
  <si>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</si>
  <si>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</si>
  <si>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</si>
  <si>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</si>
  <si>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</si>
  <si>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</si>
  <si>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</si>
  <si>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</si>
  <si>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</si>
  <si>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</si>
  <si>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</si>
  <si>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</si>
  <si>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</si>
  <si>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</si>
  <si>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</si>
  <si>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</si>
  <si>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</si>
  <si>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</si>
  <si>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</si>
  <si>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</si>
  <si>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</si>
  <si>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</si>
  <si>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</si>
  <si>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</si>
  <si>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</si>
  <si>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</si>
  <si>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</si>
  <si>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</si>
  <si>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</si>
  <si>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</si>
  <si>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</si>
  <si>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</si>
  <si>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</si>
  <si>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</si>
  <si>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</si>
  <si>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</si>
  <si>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</si>
  <si>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</si>
  <si>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</si>
  <si>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</si>
  <si>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</si>
  <si>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</si>
  <si>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</si>
  <si>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</si>
  <si>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</si>
  <si>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</si>
  <si>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</si>
  <si>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</si>
  <si>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</si>
  <si>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</si>
  <si>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</si>
  <si>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</si>
  <si>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</si>
  <si>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</si>
  <si>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</si>
  <si>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</si>
  <si>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</si>
  <si>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</si>
  <si>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</si>
  <si>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</si>
  <si>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</si>
  <si>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</si>
  <si>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</si>
  <si>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</si>
  <si>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</si>
  <si>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</si>
  <si>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</si>
  <si>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</si>
  <si>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</si>
  <si>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</si>
  <si>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</si>
  <si>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</si>
  <si>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</si>
  <si>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</si>
  <si>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</si>
  <si>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</si>
  <si>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</si>
  <si>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</si>
  <si>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</si>
  <si>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</si>
  <si>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</si>
  <si>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</si>
  <si>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</si>
  <si>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</si>
  <si>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</si>
  <si>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</si>
  <si>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</si>
  <si>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</si>
  <si>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</si>
  <si>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</si>
  <si>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</si>
  <si>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</si>
  <si>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</si>
  <si>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</si>
  <si>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</si>
  <si>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</si>
  <si>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</si>
  <si>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</si>
  <si>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</si>
  <si>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</si>
  <si>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</si>
  <si>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</si>
  <si>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</si>
  <si>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</si>
  <si>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</si>
  <si>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</si>
  <si>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</si>
  <si>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</si>
  <si>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</si>
  <si>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</si>
  <si>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</si>
  <si>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</si>
  <si>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</si>
  <si>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</si>
  <si>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</si>
  <si>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</si>
  <si>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</si>
  <si>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</si>
  <si>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</si>
  <si>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</si>
  <si>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</si>
  <si>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</si>
  <si>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</si>
  <si>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</si>
  <si>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</si>
  <si>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</si>
  <si>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</si>
  <si>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</si>
  <si>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</si>
  <si>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</si>
  <si>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</si>
  <si>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</si>
  <si>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</si>
  <si>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</si>
  <si>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</si>
  <si>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</si>
  <si>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</si>
  <si>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</si>
  <si>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</si>
  <si>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</si>
  <si>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</si>
  <si>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</si>
  <si>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</si>
  <si>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</si>
  <si>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</si>
  <si>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</si>
  <si>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</si>
  <si>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</si>
  <si>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</si>
  <si>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</si>
  <si>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</si>
  <si>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</si>
  <si>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</si>
  <si>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</si>
  <si>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</si>
  <si>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</si>
  <si>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</si>
  <si>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</si>
  <si>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</si>
  <si>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</si>
  <si>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</si>
  <si>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</si>
  <si>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</si>
  <si>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</si>
  <si>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</si>
  <si>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</si>
  <si>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</si>
  <si>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</si>
  <si>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</si>
  <si>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</si>
  <si>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</si>
  <si>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</si>
  <si>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</si>
  <si>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</si>
  <si>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</si>
  <si>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</si>
  <si>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</si>
  <si>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</si>
  <si>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</si>
  <si>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</si>
  <si>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</si>
  <si>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</si>
  <si>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</si>
  <si>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</si>
  <si>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</si>
  <si>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</si>
  <si>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</si>
  <si>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</si>
  <si>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</si>
  <si>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</si>
  <si>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</si>
  <si>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</si>
  <si>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</si>
  <si>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</si>
  <si>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</si>
  <si>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</si>
  <si>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</si>
  <si>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</si>
  <si>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</si>
  <si>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</si>
  <si>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</si>
  <si>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</si>
  <si>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</si>
  <si>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</si>
  <si>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</si>
  <si>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</si>
  <si>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</si>
  <si>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</si>
  <si>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</si>
  <si>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</si>
  <si>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</si>
  <si>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</si>
  <si>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</si>
  <si>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</si>
  <si>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</si>
  <si>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</si>
  <si>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</si>
  <si>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</si>
  <si>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</si>
  <si>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</si>
  <si>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</si>
  <si>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</si>
  <si>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</si>
  <si>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</si>
  <si>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</si>
  <si>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</si>
  <si>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</si>
  <si>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</si>
  <si>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</si>
  <si>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</si>
  <si>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</si>
  <si>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</si>
  <si>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</si>
  <si>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</si>
  <si>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</si>
  <si>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</si>
  <si>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</si>
  <si>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</si>
  <si>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</si>
  <si>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</si>
  <si>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</si>
  <si>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</si>
  <si>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</si>
  <si>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</si>
  <si>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</si>
  <si>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</si>
  <si>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</si>
  <si>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</si>
  <si>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</si>
  <si>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</si>
  <si>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</si>
  <si>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</si>
  <si>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</si>
  <si>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</si>
  <si>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</si>
  <si>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</si>
  <si>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</si>
  <si>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</si>
  <si>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</si>
  <si>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</si>
  <si>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</si>
  <si>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</si>
  <si>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</si>
  <si>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</si>
  <si>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</si>
  <si>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</si>
  <si>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</si>
  <si>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</si>
  <si>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</si>
  <si>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</si>
  <si>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</si>
  <si>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</si>
  <si>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</si>
  <si>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</si>
  <si>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</si>
  <si>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</si>
  <si>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</si>
  <si>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</si>
  <si>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</si>
  <si>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</si>
  <si>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</si>
  <si>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</si>
  <si>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</si>
  <si>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</si>
  <si>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</si>
  <si>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</si>
  <si>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</si>
  <si>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</si>
  <si>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</si>
  <si>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</si>
  <si>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</si>
  <si>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</si>
  <si>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</si>
  <si>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</si>
  <si>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</si>
  <si>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</si>
  <si>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</si>
  <si>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</si>
  <si>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</si>
  <si>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</si>
  <si>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</si>
  <si>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</si>
  <si>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</si>
  <si>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</si>
  <si>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</si>
  <si>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</si>
  <si>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</si>
  <si>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</si>
  <si>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</si>
  <si>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</si>
  <si>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</si>
  <si>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</si>
  <si>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</si>
  <si>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</si>
  <si>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</si>
  <si>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</si>
  <si>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</si>
  <si>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</si>
  <si>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</si>
  <si>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</si>
  <si>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</si>
  <si>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</si>
  <si>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</si>
  <si>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</si>
  <si>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</si>
  <si>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</si>
  <si>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</si>
  <si>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</si>
  <si>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</si>
  <si>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</si>
  <si>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</si>
  <si>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</si>
  <si>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</si>
  <si>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</si>
  <si>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</si>
  <si>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</si>
  <si>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</si>
  <si>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</si>
  <si>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</si>
  <si>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</si>
  <si>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</si>
  <si>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</si>
  <si>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</si>
  <si>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</si>
  <si>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</si>
  <si>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</si>
  <si>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</si>
  <si>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</si>
  <si>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</si>
  <si>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</si>
  <si>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</si>
  <si>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</si>
  <si>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</si>
  <si>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</si>
  <si>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</si>
  <si>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</si>
  <si>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</si>
  <si>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</si>
  <si>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</si>
  <si>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</si>
  <si>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</si>
  <si>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</si>
  <si>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</si>
  <si>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</si>
  <si>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</si>
  <si>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</si>
  <si>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</si>
  <si>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</si>
  <si>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</si>
  <si>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</si>
  <si>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</si>
  <si>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</si>
  <si>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</si>
  <si>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</si>
  <si>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</si>
  <si>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</si>
  <si>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</si>
  <si>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</si>
  <si>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</si>
  <si>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</si>
  <si>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</si>
  <si>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</si>
  <si>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</si>
  <si>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</si>
  <si>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</si>
  <si>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</si>
  <si>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</si>
  <si>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</si>
  <si>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</si>
  <si>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</si>
  <si>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</si>
  <si>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</si>
  <si>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</si>
  <si>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</si>
  <si>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</si>
  <si>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</si>
  <si>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</si>
  <si>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</si>
  <si>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</si>
  <si>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</si>
  <si>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</si>
  <si>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</si>
  <si>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</si>
  <si>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</si>
  <si>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</si>
  <si>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</si>
  <si>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</si>
  <si>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</si>
  <si>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</si>
  <si>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</si>
  <si>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</si>
  <si>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</si>
  <si>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</si>
  <si>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</si>
  <si>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</si>
  <si>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</si>
  <si>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</si>
  <si>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</si>
  <si>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</si>
  <si>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</si>
  <si>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</si>
  <si>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</si>
  <si>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</si>
  <si>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</si>
  <si>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</si>
  <si>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</si>
  <si>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</si>
  <si>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</si>
  <si>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</si>
  <si>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</si>
  <si>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</si>
  <si>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</si>
  <si>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</si>
  <si>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</si>
  <si>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</si>
  <si>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</si>
  <si>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</si>
  <si>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</si>
  <si>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</si>
  <si>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</si>
  <si>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</si>
  <si>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</si>
  <si>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</si>
  <si>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</si>
  <si>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</si>
  <si>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</si>
  <si>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</si>
  <si>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</si>
  <si>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</si>
  <si>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</si>
  <si>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</si>
  <si>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</si>
  <si>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</si>
  <si>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</si>
  <si>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</si>
  <si>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</si>
  <si>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</si>
  <si>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</si>
  <si>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</si>
  <si>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</si>
  <si>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</si>
  <si>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</si>
  <si>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</si>
  <si>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</si>
  <si>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</si>
  <si>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</si>
  <si>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</si>
  <si>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</si>
  <si>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</si>
  <si>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</si>
  <si>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</si>
  <si>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</si>
  <si>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</si>
  <si>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</si>
  <si>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</si>
  <si>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</si>
  <si>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</si>
  <si>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</si>
  <si>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</si>
  <si>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</si>
  <si>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</si>
  <si>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</si>
  <si>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</si>
  <si>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</si>
  <si>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</si>
  <si>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</si>
  <si>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</si>
  <si>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</si>
  <si>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</si>
  <si>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</si>
  <si>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</si>
  <si>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</si>
  <si>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</si>
  <si>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</si>
  <si>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</si>
  <si>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</si>
  <si>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</si>
  <si>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</si>
  <si>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</si>
  <si>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</si>
  <si>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</si>
  <si>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</si>
  <si>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</si>
  <si>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</si>
  <si>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</si>
  <si>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</si>
  <si>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</si>
  <si>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</si>
  <si>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</si>
  <si>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</si>
  <si>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</si>
  <si>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</si>
  <si>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</si>
  <si>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</si>
  <si>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</si>
  <si>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</si>
  <si>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</si>
  <si>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</si>
  <si>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</si>
  <si>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</si>
  <si>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</si>
  <si>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</si>
  <si>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</si>
  <si>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</si>
  <si>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</si>
  <si>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</si>
  <si>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</si>
  <si>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</si>
  <si>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</si>
  <si>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</si>
  <si>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</si>
  <si>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</si>
  <si>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</si>
  <si>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</si>
  <si>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</si>
  <si>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</si>
  <si>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</si>
  <si>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</si>
  <si>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</si>
  <si>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</si>
  <si>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</si>
  <si>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</si>
  <si>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</si>
  <si>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</si>
  <si>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</si>
  <si>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</si>
  <si>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</si>
  <si>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</si>
  <si>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</si>
  <si>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</si>
  <si>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</si>
  <si>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</si>
  <si>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</si>
  <si>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</si>
  <si>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</si>
  <si>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</si>
  <si>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</si>
  <si>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</si>
  <si>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</si>
  <si>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</si>
  <si>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</si>
  <si>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</si>
  <si>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</si>
  <si>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</si>
  <si>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</si>
  <si>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</si>
  <si>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</si>
  <si>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</si>
  <si>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</si>
  <si>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</si>
  <si>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</si>
  <si>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</si>
  <si>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</si>
  <si>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</si>
  <si>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</si>
  <si>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</si>
  <si>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</si>
  <si>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</si>
  <si>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</si>
  <si>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</si>
  <si>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</si>
  <si>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</si>
  <si>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</si>
  <si>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</si>
  <si>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</si>
  <si>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</si>
  <si>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</si>
  <si>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</si>
  <si>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</si>
  <si>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</si>
  <si>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</si>
  <si>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</si>
  <si>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</si>
  <si>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</si>
  <si>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</si>
  <si>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</si>
  <si>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</si>
  <si>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</si>
  <si>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</si>
  <si>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</si>
  <si>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</si>
  <si>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</si>
  <si>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</si>
  <si>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</si>
  <si>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</si>
  <si>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</si>
  <si>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</si>
  <si>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</si>
  <si>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</si>
  <si>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</si>
  <si>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</si>
  <si>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</si>
  <si>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</si>
  <si>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</si>
  <si>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</si>
  <si>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</si>
  <si>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</si>
  <si>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</si>
  <si>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</si>
  <si>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</si>
  <si>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</si>
  <si>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</si>
  <si>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</si>
  <si>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</si>
  <si>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</si>
  <si>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</si>
  <si>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</si>
  <si>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</si>
  <si>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</si>
  <si>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</si>
  <si>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</si>
  <si>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</si>
  <si>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</si>
  <si>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</si>
  <si>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</si>
  <si>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</si>
  <si>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</si>
  <si>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</si>
  <si>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</si>
  <si>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</si>
  <si>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</si>
  <si>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</si>
  <si>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</si>
  <si>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</si>
  <si>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</si>
  <si>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</si>
  <si>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</si>
  <si>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</si>
  <si>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</si>
  <si>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</si>
  <si>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</si>
  <si>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</si>
  <si>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</si>
  <si>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</si>
  <si>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</si>
  <si>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</si>
  <si>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</si>
  <si>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</si>
  <si>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</si>
  <si>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</si>
  <si>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</si>
  <si>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</si>
  <si>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</si>
  <si>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</si>
  <si>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</si>
  <si>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</si>
  <si>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</si>
  <si>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</si>
  <si>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</si>
  <si>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</si>
  <si>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</si>
  <si>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</si>
  <si>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</si>
  <si>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</si>
  <si>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</si>
  <si>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</si>
  <si>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</si>
  <si>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</si>
  <si>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</si>
  <si>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</si>
  <si>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</si>
  <si>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</si>
  <si>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</si>
  <si>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</si>
  <si>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</si>
  <si>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</si>
  <si>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</si>
  <si>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</si>
  <si>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</si>
  <si>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</si>
  <si>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</si>
  <si>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</si>
  <si>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</si>
  <si>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</si>
  <si>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</si>
  <si>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</si>
  <si>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</si>
  <si>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</si>
  <si>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</si>
  <si>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</si>
  <si>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</si>
  <si>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</si>
  <si>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</si>
  <si>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</si>
  <si>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</si>
  <si>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</si>
  <si>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</si>
  <si>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</si>
  <si>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</si>
  <si>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</si>
  <si>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</si>
  <si>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</si>
  <si>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</si>
  <si>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</si>
  <si>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</si>
  <si>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</si>
  <si>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</si>
  <si>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</si>
  <si>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</si>
  <si>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</si>
  <si>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</si>
  <si>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</si>
  <si>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</si>
  <si>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</si>
  <si>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</si>
  <si>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</si>
  <si>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</si>
  <si>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</si>
  <si>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</si>
  <si>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</si>
  <si>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</si>
  <si>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</si>
  <si>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</si>
  <si>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</si>
  <si>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</si>
  <si>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</si>
  <si>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</si>
  <si>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</si>
  <si>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</si>
  <si>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</si>
  <si>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</si>
  <si>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</si>
  <si>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</si>
  <si>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</si>
  <si>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</si>
  <si>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</si>
  <si>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</si>
  <si>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</si>
  <si>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</si>
  <si>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</si>
  <si>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</si>
  <si>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</si>
  <si>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</si>
  <si>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</si>
  <si>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</si>
  <si>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</si>
  <si>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</si>
  <si>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</si>
  <si>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</si>
  <si>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</si>
  <si>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</si>
  <si>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</si>
  <si>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</si>
  <si>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</si>
  <si>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</si>
  <si>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</si>
  <si>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</si>
  <si>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</si>
  <si>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</si>
  <si>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</si>
  <si>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</si>
  <si>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</si>
  <si>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</si>
  <si>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</si>
  <si>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</si>
  <si>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</si>
  <si>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</si>
  <si>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</si>
  <si>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</si>
  <si>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</si>
  <si>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</si>
  <si>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</si>
  <si>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</si>
  <si>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</si>
  <si>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</si>
  <si>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</si>
  <si>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</si>
  <si>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</si>
  <si>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</si>
  <si>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</si>
  <si>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</si>
  <si>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</si>
  <si>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</si>
  <si>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</si>
  <si>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</si>
  <si>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</si>
  <si>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</si>
  <si>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</si>
  <si>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</si>
  <si>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</si>
  <si>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</si>
  <si>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</si>
  <si>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</si>
  <si>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</si>
  <si>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</si>
  <si>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</si>
  <si>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</si>
  <si>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</si>
  <si>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</si>
  <si>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</si>
  <si>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</si>
  <si>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</si>
  <si>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</si>
  <si>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</si>
  <si>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</si>
  <si>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</si>
  <si>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</si>
  <si>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</si>
  <si>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</si>
  <si>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</si>
  <si>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</si>
  <si>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</si>
  <si>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</si>
  <si>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</si>
  <si>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</si>
  <si>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</si>
  <si>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</si>
  <si>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</si>
  <si>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</si>
  <si>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</si>
  <si>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</si>
  <si>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</si>
  <si>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</si>
  <si>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</si>
  <si>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</si>
  <si>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</si>
  <si>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</si>
  <si>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</si>
  <si>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</si>
  <si>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</si>
  <si>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</si>
  <si>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</si>
  <si>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</si>
  <si>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</si>
  <si>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</si>
  <si>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</si>
  <si>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</si>
  <si>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</si>
  <si>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</si>
  <si>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</si>
  <si>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</si>
  <si>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</si>
  <si>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</si>
  <si>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</si>
  <si>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</si>
  <si>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</si>
  <si>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</si>
  <si>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</si>
  <si>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</si>
  <si>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</si>
  <si>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</si>
  <si>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</si>
  <si>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</si>
  <si>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</si>
  <si>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</si>
  <si>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</si>
  <si>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</si>
  <si>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</si>
  <si>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</si>
  <si>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</si>
  <si>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</si>
  <si>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</si>
  <si>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</si>
  <si>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</si>
  <si>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</si>
  <si>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</si>
  <si>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</si>
  <si>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</si>
  <si>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</si>
  <si>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</si>
  <si>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</si>
  <si>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</si>
  <si>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</si>
  <si>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</si>
  <si>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</si>
  <si>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</si>
  <si>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</si>
  <si>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</si>
  <si>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</si>
  <si>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</si>
  <si>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</si>
  <si>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</si>
  <si>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</si>
  <si>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</si>
  <si>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</si>
  <si>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</si>
  <si>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</si>
  <si>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</si>
  <si>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</si>
  <si>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</si>
  <si>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</si>
  <si>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</si>
  <si>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</si>
  <si>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</si>
  <si>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</si>
  <si>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</si>
  <si>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</si>
  <si>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</si>
  <si>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</si>
  <si>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</si>
  <si>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</si>
  <si>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</si>
  <si>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</si>
  <si>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</si>
  <si>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</si>
  <si>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</si>
  <si>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</si>
  <si>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</si>
  <si>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</si>
  <si>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</si>
  <si>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</si>
  <si>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</si>
  <si>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</si>
  <si>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</si>
  <si>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</si>
  <si>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</si>
  <si>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</si>
  <si>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</si>
  <si>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</si>
  <si>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</si>
  <si>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</si>
  <si>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</si>
  <si>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</si>
  <si>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</si>
  <si>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</si>
  <si>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</si>
  <si>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</si>
  <si>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</si>
  <si>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</si>
  <si>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</si>
  <si>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</si>
  <si>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</si>
  <si>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</si>
  <si>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</si>
  <si>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</si>
  <si>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</si>
  <si>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</si>
  <si>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</si>
  <si>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</si>
  <si>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</si>
  <si>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</si>
  <si>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</si>
  <si>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</si>
  <si>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</si>
  <si>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</si>
  <si>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</si>
  <si>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</si>
  <si>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</si>
  <si>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</si>
  <si>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</si>
  <si>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</si>
  <si>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</si>
  <si>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</si>
  <si>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</si>
  <si>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</si>
  <si>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</si>
  <si>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</si>
  <si>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</si>
  <si>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</si>
  <si>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</si>
  <si>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</si>
  <si>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</si>
  <si>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</si>
  <si>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</si>
  <si>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</si>
  <si>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</si>
  <si>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</si>
  <si>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</si>
  <si>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</si>
  <si>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</si>
  <si>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</si>
  <si>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</si>
  <si>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</si>
  <si>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</si>
  <si>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</si>
  <si>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</si>
  <si>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</si>
  <si>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</si>
  <si>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</si>
  <si>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</si>
  <si>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</si>
  <si>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</si>
  <si>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</si>
  <si>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</si>
  <si>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</si>
  <si>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</si>
  <si>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</si>
  <si>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</si>
  <si>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</si>
  <si>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</si>
  <si>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</si>
  <si>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</si>
  <si>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</si>
  <si>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</si>
  <si>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</si>
  <si>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</si>
  <si>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</si>
  <si>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</si>
  <si>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</si>
  <si>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</si>
  <si>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</si>
  <si>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</si>
  <si>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</si>
  <si>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</si>
  <si>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</si>
  <si>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</si>
  <si>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</si>
  <si>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</si>
  <si>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</si>
  <si>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</si>
  <si>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</si>
  <si>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</si>
  <si>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</si>
  <si>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</si>
  <si>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</si>
  <si>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</si>
  <si>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</si>
  <si>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</si>
  <si>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</si>
  <si>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</si>
  <si>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</si>
  <si>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</si>
  <si>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</si>
  <si>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</si>
  <si>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</si>
  <si>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</si>
  <si>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</si>
  <si>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</si>
  <si>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</si>
  <si>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</si>
  <si>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</si>
  <si>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</si>
  <si>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</si>
  <si>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</si>
  <si>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</si>
  <si>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</si>
  <si>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</si>
  <si>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</si>
  <si>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</si>
  <si>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</si>
  <si>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</si>
  <si>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</si>
  <si>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</si>
  <si>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</si>
  <si>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</si>
  <si>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</si>
  <si>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</si>
  <si>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</si>
  <si>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</si>
  <si>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</si>
  <si>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</si>
  <si>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</si>
  <si>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</si>
  <si>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</si>
  <si>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</si>
  <si>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</si>
  <si>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</si>
  <si>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</si>
  <si>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</si>
  <si>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</si>
  <si>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</si>
  <si>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</si>
  <si>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</si>
  <si>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</si>
  <si>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</si>
  <si>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</si>
  <si>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</si>
  <si>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</si>
  <si>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</si>
  <si>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</si>
  <si>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</si>
  <si>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</si>
  <si>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</si>
  <si>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</si>
  <si>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</si>
  <si>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</si>
  <si>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</si>
  <si>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</si>
  <si>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</si>
  <si>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</si>
  <si>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</si>
  <si>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</si>
  <si>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</si>
  <si>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</si>
  <si>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</si>
  <si>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</si>
  <si>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</si>
  <si>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</si>
  <si>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</si>
  <si>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</si>
  <si>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</si>
  <si>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</si>
  <si>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</si>
  <si>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</si>
  <si>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</si>
  <si>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</si>
  <si>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</si>
  <si>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</si>
  <si>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</si>
  <si>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</si>
  <si>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</si>
  <si>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</si>
  <si>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</si>
  <si>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</si>
  <si>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</si>
  <si>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</si>
  <si>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</si>
  <si>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</si>
  <si>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</si>
  <si>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</si>
  <si>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</si>
  <si>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</si>
  <si>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</si>
  <si>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</si>
  <si>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</si>
  <si>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</si>
  <si>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</si>
  <si>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</si>
  <si>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</si>
  <si>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</si>
  <si>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</si>
  <si>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</si>
  <si>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</si>
  <si>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</si>
  <si>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</si>
  <si>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</si>
  <si>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</si>
  <si>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</si>
  <si>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</si>
  <si>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</si>
  <si>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</si>
  <si>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</si>
  <si>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</si>
  <si>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</si>
  <si>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</si>
  <si>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</si>
  <si>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</si>
  <si>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</si>
  <si>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</si>
  <si>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</si>
  <si>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</si>
  <si>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</si>
  <si>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</si>
  <si>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</si>
  <si>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</si>
  <si>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</si>
  <si>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</si>
  <si>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</si>
  <si>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</si>
  <si>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</si>
  <si>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</si>
  <si>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</si>
  <si>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</si>
  <si>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</si>
  <si>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</si>
  <si>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</si>
  <si>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</si>
  <si>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</si>
  <si>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</si>
  <si>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</si>
  <si>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</si>
  <si>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</si>
  <si>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</si>
  <si>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</si>
  <si>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</si>
  <si>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</si>
  <si>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</si>
  <si>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</si>
  <si>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</si>
  <si>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</si>
  <si>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</si>
  <si>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</si>
  <si>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</si>
  <si>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</si>
  <si>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</si>
  <si>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</si>
  <si>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</si>
  <si>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</si>
  <si>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</si>
  <si>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</si>
  <si>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</si>
  <si>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</si>
  <si>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</si>
  <si>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</si>
  <si>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</si>
  <si>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</si>
  <si>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</si>
  <si>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</si>
  <si>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</si>
  <si>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</si>
  <si>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</si>
  <si>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</si>
  <si>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</si>
  <si>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</si>
  <si>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</si>
  <si>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</si>
  <si>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</si>
  <si>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</si>
  <si>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</si>
  <si>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</si>
  <si>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</si>
  <si>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</si>
  <si>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</si>
  <si>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</si>
  <si>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</si>
  <si>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</si>
  <si>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</si>
  <si>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</si>
  <si>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</si>
  <si>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</si>
  <si>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</si>
  <si>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</si>
  <si>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</si>
  <si>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</si>
  <si>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</si>
  <si>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</si>
  <si>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</si>
  <si>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</si>
  <si>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</si>
  <si>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</si>
  <si>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</si>
  <si>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</si>
  <si>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</si>
  <si>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</si>
  <si>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</si>
  <si>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</si>
  <si>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</si>
  <si>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</si>
  <si>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</si>
  <si>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</si>
  <si>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</si>
  <si>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</si>
  <si>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</si>
  <si>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</si>
  <si>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</si>
  <si>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</si>
  <si>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</si>
  <si>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</si>
  <si>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</si>
  <si>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</si>
  <si>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</si>
  <si>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</si>
  <si>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</si>
  <si>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</si>
  <si>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</si>
  <si>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</si>
  <si>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</si>
  <si>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</si>
  <si>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</si>
  <si>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</si>
  <si>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</si>
  <si>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</si>
  <si>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</si>
  <si>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</si>
  <si>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</si>
  <si>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</si>
  <si>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</si>
  <si>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</si>
  <si>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</si>
  <si>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</si>
  <si>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</si>
  <si>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</si>
  <si>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</si>
  <si>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</si>
  <si>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</si>
  <si>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</si>
  <si>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</si>
  <si>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</si>
  <si>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</si>
  <si>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</si>
  <si>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</si>
  <si>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</si>
  <si>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</si>
  <si>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</si>
  <si>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</si>
  <si>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</si>
  <si>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</si>
  <si>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</si>
  <si>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</si>
  <si>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</si>
  <si>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</si>
  <si>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</si>
  <si>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</si>
  <si>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</si>
  <si>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</si>
  <si>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</si>
  <si>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</si>
  <si>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</si>
  <si>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</si>
  <si>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</si>
  <si>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</si>
  <si>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</si>
  <si>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</si>
  <si>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</si>
  <si>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</si>
  <si>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</si>
  <si>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</si>
  <si>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</si>
  <si>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</si>
  <si>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</si>
  <si>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</si>
  <si>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</si>
  <si>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</si>
  <si>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</si>
  <si>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</si>
  <si>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</si>
  <si>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</si>
  <si>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</si>
  <si>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</si>
  <si>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</si>
  <si>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</si>
  <si>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</si>
  <si>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</si>
  <si>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</si>
  <si>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</si>
  <si>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</si>
  <si>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</si>
  <si>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</si>
  <si>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</si>
  <si>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</si>
  <si>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</si>
  <si>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</si>
  <si>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</si>
  <si>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</si>
  <si>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</si>
  <si>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</si>
  <si>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</si>
  <si>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</si>
  <si>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</si>
  <si>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</si>
  <si>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</si>
  <si>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</si>
  <si>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</si>
  <si>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</si>
  <si>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</si>
  <si>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</si>
  <si>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</si>
  <si>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</si>
  <si>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</si>
  <si>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</si>
  <si>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</si>
  <si>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</si>
  <si>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</si>
  <si>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</si>
  <si>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</si>
  <si>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</si>
  <si>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</si>
  <si>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</si>
  <si>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</si>
  <si>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</si>
  <si>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</si>
  <si>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</si>
  <si>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</si>
  <si>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</si>
  <si>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</si>
  <si>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</si>
  <si>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</si>
  <si>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</si>
  <si>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</si>
  <si>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</si>
  <si>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</si>
  <si>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</si>
  <si>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</si>
  <si>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</si>
  <si>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</si>
  <si>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</si>
  <si>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</si>
  <si>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</si>
  <si>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</si>
  <si>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</si>
  <si>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</si>
  <si>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</si>
  <si>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</si>
  <si>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</si>
  <si>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</si>
  <si>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</si>
  <si>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</si>
  <si>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</si>
  <si>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</si>
  <si>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</si>
  <si>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</si>
  <si>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</si>
  <si>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</si>
  <si>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</si>
  <si>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</si>
  <si>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</si>
  <si>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</si>
  <si>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</si>
  <si>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</si>
  <si>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</si>
  <si>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</si>
  <si>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</si>
  <si>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</si>
  <si>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</si>
  <si>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</si>
  <si>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</si>
  <si>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</si>
  <si>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</si>
  <si>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</si>
  <si>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</si>
  <si>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</si>
  <si>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</si>
  <si>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</si>
  <si>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</si>
  <si>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</si>
  <si>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</si>
  <si>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</si>
  <si>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</si>
  <si>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</si>
  <si>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</si>
  <si>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</si>
  <si>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</si>
  <si>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</si>
  <si>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</si>
  <si>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</si>
  <si>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</si>
  <si>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</si>
  <si>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</si>
  <si>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</si>
  <si>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</si>
  <si>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</si>
  <si>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</si>
  <si>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</si>
  <si>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</si>
  <si>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</si>
  <si>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</si>
  <si>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</si>
  <si>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</si>
  <si>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</si>
  <si>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</si>
  <si>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</si>
  <si>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</si>
  <si>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</si>
  <si>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</si>
  <si>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</si>
  <si>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</si>
  <si>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</si>
  <si>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</si>
  <si>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</si>
  <si>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</si>
  <si>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</si>
  <si>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</si>
  <si>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</si>
  <si>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</si>
  <si>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</si>
  <si>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</si>
  <si>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</si>
  <si>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</si>
  <si>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</si>
  <si>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</si>
  <si>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</si>
  <si>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</si>
  <si>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</si>
  <si>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</si>
  <si>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</si>
  <si>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</si>
  <si>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</si>
  <si>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</si>
  <si>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</si>
  <si>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</si>
  <si>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</si>
  <si>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</si>
  <si>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</si>
  <si>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</si>
  <si>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</si>
  <si>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</si>
  <si>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</si>
  <si>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</si>
  <si>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</si>
  <si>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</si>
  <si>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</si>
  <si>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</si>
  <si>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</si>
  <si>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</si>
  <si>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</si>
  <si>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</si>
  <si>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</si>
  <si>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</si>
  <si>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</si>
  <si>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</si>
  <si>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</si>
  <si>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</si>
  <si>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</si>
  <si>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</si>
  <si>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</si>
  <si>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</si>
  <si>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</si>
  <si>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</si>
  <si>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</si>
  <si>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</si>
  <si>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</si>
  <si>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</si>
  <si>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</si>
  <si>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</si>
  <si>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</si>
  <si>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</si>
  <si>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</si>
  <si>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</si>
  <si>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</si>
  <si>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</si>
  <si>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</si>
  <si>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</si>
  <si>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</si>
  <si>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</si>
  <si>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</si>
  <si>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</si>
  <si>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</si>
  <si>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</si>
  <si>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</si>
  <si>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</si>
  <si>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</si>
  <si>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</si>
  <si>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</si>
  <si>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</si>
  <si>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</si>
  <si>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</si>
  <si>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</si>
  <si>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</si>
  <si>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</si>
  <si>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</si>
  <si>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</si>
  <si>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</si>
  <si>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</si>
  <si>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</si>
  <si>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</si>
  <si>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</si>
  <si>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</si>
  <si>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</si>
  <si>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</si>
  <si>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</si>
  <si>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</si>
  <si>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</si>
  <si>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</si>
  <si>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</si>
  <si>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</si>
  <si>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</si>
  <si>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</si>
  <si>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</si>
  <si>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</si>
  <si>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</si>
  <si>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</si>
  <si>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</si>
  <si>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</si>
  <si>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</si>
  <si>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</si>
  <si>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</si>
  <si>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</si>
  <si>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</si>
  <si>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</si>
  <si>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</si>
  <si>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</si>
  <si>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</si>
  <si>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</si>
  <si>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</si>
  <si>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</si>
  <si>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</si>
  <si>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</si>
  <si>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</si>
  <si>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</si>
  <si>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</si>
  <si>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</si>
  <si>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</si>
  <si>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</si>
  <si>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</si>
  <si>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</si>
  <si>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</si>
  <si>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</si>
  <si>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</si>
  <si>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</si>
  <si>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</si>
  <si>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</si>
  <si>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</si>
  <si>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</si>
  <si>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</si>
  <si>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</si>
  <si>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</si>
  <si>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</si>
  <si>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</si>
  <si>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</si>
  <si>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</si>
  <si>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</si>
  <si>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</si>
  <si>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</si>
  <si>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</si>
  <si>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</si>
  <si>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</si>
  <si>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</si>
  <si>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</si>
  <si>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</si>
  <si>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</si>
  <si>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</si>
  <si>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</si>
  <si>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</si>
  <si>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</si>
  <si>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</si>
  <si>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</si>
  <si>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</si>
  <si>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</si>
  <si>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</si>
  <si>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</si>
  <si>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</si>
  <si>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</si>
  <si>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</si>
  <si>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</si>
  <si>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</si>
  <si>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</si>
  <si>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</si>
  <si>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</si>
  <si>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</si>
  <si>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</si>
  <si>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</si>
  <si>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</si>
  <si>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</si>
  <si>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</si>
  <si>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</si>
  <si>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</si>
  <si>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</si>
  <si>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</si>
  <si>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</si>
  <si>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</si>
  <si>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</si>
  <si>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</si>
  <si>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</si>
  <si>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</si>
  <si>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</si>
  <si>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</si>
  <si>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</si>
  <si>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</si>
  <si>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</si>
  <si>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</si>
  <si>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</si>
  <si>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</si>
  <si>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</si>
  <si>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</si>
  <si>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</si>
  <si>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</si>
  <si>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</si>
  <si>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</si>
  <si>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</si>
  <si>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</si>
  <si>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</si>
  <si>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</si>
  <si>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</si>
  <si>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</si>
  <si>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</si>
  <si>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</si>
  <si>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</si>
  <si>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</si>
  <si>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</si>
  <si>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</si>
  <si>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</si>
  <si>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</si>
  <si>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</si>
  <si>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</si>
  <si>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</si>
  <si>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</si>
  <si>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</si>
  <si>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</si>
  <si>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</si>
  <si>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</si>
  <si>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</si>
  <si>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</si>
  <si>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</si>
  <si>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</si>
  <si>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</si>
  <si>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</si>
  <si>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</si>
  <si>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</si>
  <si>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</si>
  <si>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</si>
  <si>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</si>
  <si>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</si>
  <si>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</si>
  <si>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</si>
  <si>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</si>
  <si>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</si>
  <si>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</si>
  <si>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</si>
  <si>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</si>
  <si>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</si>
  <si>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</si>
  <si>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</si>
  <si>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</si>
  <si>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</si>
  <si>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</si>
  <si>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</si>
  <si>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</si>
  <si>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</si>
  <si>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</si>
  <si>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</si>
  <si>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</si>
  <si>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</si>
  <si>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</si>
  <si>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</si>
  <si>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</si>
  <si>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</si>
  <si>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</si>
  <si>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</si>
  <si>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</si>
  <si>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</si>
  <si>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</si>
  <si>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</si>
  <si>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</si>
  <si>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</si>
  <si>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</si>
  <si>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</si>
  <si>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</si>
  <si>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</si>
  <si>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</si>
  <si>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</si>
  <si>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</si>
  <si>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</si>
  <si>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</si>
  <si>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</si>
  <si>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</si>
  <si>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</si>
  <si>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</si>
  <si>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</si>
  <si>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</si>
  <si>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</si>
  <si>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</si>
  <si>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</si>
  <si>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</si>
  <si>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</si>
  <si>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</si>
  <si>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</si>
  <si>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</si>
  <si>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</si>
  <si>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</si>
  <si>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</si>
  <si>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</si>
  <si>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</si>
  <si>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</si>
  <si>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</si>
  <si>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</si>
  <si>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</si>
  <si>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</si>
  <si>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</si>
  <si>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</si>
  <si>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</si>
  <si>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</si>
  <si>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</si>
  <si>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</si>
  <si>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</si>
  <si>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</si>
  <si>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</si>
  <si>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</si>
  <si>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</si>
  <si>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</si>
  <si>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</si>
  <si>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</si>
  <si>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</si>
  <si>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</si>
  <si>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</si>
  <si>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</si>
  <si>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</si>
  <si>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</si>
  <si>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</si>
  <si>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</si>
  <si>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</si>
  <si>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</si>
  <si>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</si>
  <si>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</si>
  <si>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</si>
  <si>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</si>
  <si>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</si>
  <si>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</si>
  <si>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</si>
  <si>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</si>
  <si>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</si>
  <si>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</si>
  <si>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</si>
  <si>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</si>
  <si>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</si>
  <si>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</si>
  <si>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</si>
  <si>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</si>
  <si>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</si>
  <si>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</si>
  <si>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</si>
  <si>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</si>
  <si>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</si>
  <si>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</si>
  <si>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</si>
  <si>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</si>
  <si>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</si>
  <si>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</si>
  <si>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</si>
  <si>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</si>
  <si>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</si>
  <si>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</si>
  <si>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</si>
  <si>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</si>
  <si>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</si>
  <si>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</si>
  <si>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</si>
  <si>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</si>
  <si>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</si>
  <si>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</si>
  <si>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</si>
  <si>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</si>
  <si>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</si>
  <si>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</si>
  <si>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</si>
  <si>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</si>
  <si>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</si>
  <si>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</si>
  <si>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</si>
  <si>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</si>
  <si>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</si>
  <si>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</si>
  <si>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</si>
  <si>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</si>
  <si>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</si>
  <si>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</si>
  <si>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</si>
  <si>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</si>
  <si>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</si>
  <si>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</si>
  <si>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</si>
  <si>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</si>
  <si>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</si>
  <si>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</si>
  <si>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</si>
  <si>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</si>
  <si>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</si>
  <si>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</si>
  <si>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</si>
  <si>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</si>
  <si>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</si>
  <si>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</si>
  <si>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</si>
  <si>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</si>
  <si>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</si>
  <si>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</si>
  <si>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</si>
  <si>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</si>
  <si>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</si>
  <si>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</si>
  <si>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</si>
  <si>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</si>
  <si>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</si>
  <si>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</si>
  <si>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</si>
  <si>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</si>
  <si>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</si>
  <si>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</si>
  <si>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</si>
  <si>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</si>
  <si>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</si>
  <si>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</si>
  <si>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</si>
  <si>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</si>
  <si>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</si>
  <si>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</si>
  <si>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</si>
  <si>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</si>
  <si>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</si>
  <si>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</si>
  <si>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</si>
  <si>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</si>
  <si>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</si>
  <si>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</si>
  <si>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</si>
  <si>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</si>
  <si>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</si>
  <si>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</si>
  <si>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</si>
  <si>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</si>
  <si>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</si>
  <si>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</si>
  <si>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</si>
  <si>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</si>
  <si>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</si>
  <si>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</si>
  <si>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</si>
  <si>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</si>
  <si>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</si>
  <si>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</si>
  <si>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</si>
  <si>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</si>
  <si>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</si>
  <si>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</si>
  <si>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</si>
  <si>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</si>
  <si>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</si>
  <si>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</si>
  <si>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</si>
  <si>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</si>
  <si>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</si>
  <si>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</si>
  <si>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</si>
  <si>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</si>
  <si>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</si>
  <si>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</si>
  <si>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</si>
  <si>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</si>
  <si>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</si>
  <si>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</si>
  <si>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</si>
  <si>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</si>
  <si>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</si>
  <si>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</si>
  <si>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</si>
  <si>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</si>
  <si>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</si>
  <si>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</si>
  <si>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</si>
  <si>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</si>
  <si>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</si>
  <si>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</si>
  <si>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</si>
  <si>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</si>
  <si>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</si>
  <si>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</si>
  <si>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</si>
  <si>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</si>
  <si>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</si>
  <si>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</si>
  <si>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</si>
  <si>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</si>
  <si>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</si>
  <si>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</si>
  <si>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</si>
  <si>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</si>
  <si>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</si>
  <si>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</si>
  <si>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</si>
  <si>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</si>
  <si>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</si>
  <si>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</si>
  <si>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</si>
  <si>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</si>
  <si>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</si>
  <si>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</si>
  <si>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</si>
  <si>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</si>
  <si>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</si>
  <si>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</si>
  <si>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</si>
  <si>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</si>
  <si>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</si>
  <si>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</si>
  <si>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</si>
  <si>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</si>
  <si>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</si>
  <si>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</si>
  <si>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</si>
  <si>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</si>
  <si>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</si>
  <si>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</si>
  <si>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</si>
  <si>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</si>
  <si>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</si>
  <si>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</si>
  <si>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</si>
  <si>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</si>
  <si>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</si>
  <si>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</si>
  <si>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</si>
  <si>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</si>
  <si>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</si>
  <si>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</si>
  <si>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</si>
  <si>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</si>
  <si>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</si>
  <si>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</si>
  <si>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</si>
  <si>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</si>
  <si>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</si>
  <si>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</si>
  <si>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</si>
  <si>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</si>
  <si>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</si>
  <si>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</si>
  <si>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</si>
  <si>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</si>
  <si>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</si>
  <si>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</si>
  <si>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</si>
  <si>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</si>
  <si>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</si>
  <si>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</si>
  <si>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</si>
  <si>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</si>
  <si>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</si>
  <si>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</si>
  <si>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</si>
  <si>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</si>
  <si>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</si>
  <si>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</si>
  <si>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</si>
  <si>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</si>
  <si>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</si>
  <si>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</si>
  <si>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</si>
  <si>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</si>
  <si>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</si>
  <si>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</si>
  <si>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</si>
  <si>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</si>
  <si>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</si>
  <si>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</si>
  <si>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</si>
  <si>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</si>
  <si>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</si>
  <si>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</si>
  <si>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</si>
  <si>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</si>
  <si>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</si>
  <si>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</si>
  <si>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</si>
  <si>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</si>
  <si>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</si>
  <si>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</si>
  <si>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</si>
  <si>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</si>
  <si>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</si>
  <si>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</si>
  <si>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</si>
  <si>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</si>
  <si>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</si>
  <si>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</si>
  <si>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</si>
  <si>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</si>
  <si>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</si>
  <si>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</si>
  <si>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</si>
  <si>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</si>
  <si>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</si>
  <si>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</si>
  <si>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</si>
  <si>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</si>
  <si>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</si>
  <si>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</si>
  <si>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</si>
  <si>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</si>
  <si>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</si>
  <si>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</si>
  <si>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</si>
  <si>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</si>
  <si>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</si>
  <si>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</si>
  <si>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</si>
  <si>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</si>
  <si>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</si>
  <si>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</si>
  <si>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</si>
  <si>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</si>
  <si>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</si>
  <si>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</si>
  <si>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</si>
  <si>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</si>
  <si>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</si>
  <si>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</si>
  <si>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</si>
  <si>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</si>
  <si>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</si>
  <si>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</si>
  <si>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</si>
  <si>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</si>
  <si>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</si>
  <si>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</si>
  <si>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</si>
  <si>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</si>
  <si>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</si>
  <si>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</si>
  <si>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</si>
  <si>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</si>
  <si>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</si>
  <si>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</si>
  <si>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</si>
  <si>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</si>
  <si>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</si>
  <si>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</si>
  <si>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</si>
  <si>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</si>
  <si>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</si>
  <si>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</si>
  <si>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</si>
  <si>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</si>
  <si>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</si>
  <si>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</si>
  <si>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</si>
  <si>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</si>
  <si>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</si>
  <si>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</si>
  <si>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</si>
  <si>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</si>
  <si>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</si>
  <si>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</si>
  <si>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</si>
  <si>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</si>
  <si>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</si>
  <si>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</si>
  <si>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</si>
  <si>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</si>
  <si>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</si>
  <si>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</si>
  <si>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</si>
  <si>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</si>
  <si>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</si>
  <si>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</si>
  <si>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</si>
  <si>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</si>
  <si>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</si>
  <si>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</si>
  <si>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</si>
  <si>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</si>
  <si>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</si>
  <si>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</si>
  <si>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</si>
  <si>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</si>
  <si>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</si>
  <si>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</si>
  <si>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</si>
  <si>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</si>
  <si>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</si>
  <si>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</si>
  <si>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</si>
  <si>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</si>
  <si>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</si>
  <si>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</si>
  <si>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</si>
  <si>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</si>
  <si>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</si>
  <si>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</si>
  <si>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</si>
  <si>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</si>
  <si>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</si>
  <si>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</si>
  <si>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</si>
  <si>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</si>
  <si>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</si>
  <si>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</si>
  <si>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</si>
  <si>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</si>
  <si>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</si>
  <si>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</si>
  <si>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</si>
  <si>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</si>
  <si>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</si>
  <si>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</si>
  <si>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</si>
  <si>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</si>
  <si>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</si>
  <si>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</si>
  <si>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</si>
  <si>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</si>
  <si>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</si>
  <si>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</si>
  <si>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</si>
  <si>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</si>
  <si>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</si>
  <si>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</si>
  <si>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</si>
  <si>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</si>
  <si>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</si>
  <si>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</si>
  <si>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</si>
  <si>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</si>
  <si>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</si>
  <si>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</si>
  <si>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</si>
  <si>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</si>
  <si>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</si>
  <si>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</si>
  <si>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</si>
  <si>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</si>
  <si>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</si>
  <si>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</si>
  <si>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</si>
  <si>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</si>
  <si>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</si>
  <si>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</si>
  <si>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</si>
  <si>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</si>
  <si>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</si>
  <si>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</si>
  <si>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</si>
  <si>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</si>
  <si>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</si>
  <si>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</si>
  <si>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</si>
  <si>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</si>
  <si>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</si>
  <si>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</si>
  <si>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</si>
  <si>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</si>
  <si>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</si>
  <si>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</si>
  <si>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</si>
  <si>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</si>
  <si>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</si>
  <si>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</si>
  <si>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</si>
  <si>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</si>
  <si>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</si>
  <si>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</si>
  <si>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</si>
  <si>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</si>
  <si>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</si>
  <si>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</si>
  <si>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</si>
  <si>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</si>
  <si>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</si>
  <si>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</si>
  <si>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</si>
  <si>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</si>
  <si>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</si>
  <si>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</si>
  <si>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</si>
  <si>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</si>
  <si>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</si>
  <si>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</si>
  <si>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</si>
  <si>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</si>
  <si>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</si>
  <si>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</si>
  <si>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</si>
  <si>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</si>
  <si>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</si>
  <si>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</si>
  <si>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</si>
  <si>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</si>
  <si>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</si>
  <si>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</si>
  <si>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</si>
  <si>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</si>
  <si>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</si>
  <si>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</si>
  <si>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</si>
  <si>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</si>
  <si>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</si>
  <si>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</si>
  <si>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</si>
  <si>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</si>
  <si>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</si>
  <si>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</si>
  <si>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</si>
  <si>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</si>
  <si>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</si>
  <si>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</si>
  <si>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</si>
  <si>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</si>
  <si>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</si>
  <si>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</si>
  <si>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</si>
  <si>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</si>
  <si>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</si>
  <si>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</si>
  <si>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</si>
  <si>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</si>
  <si>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</si>
  <si>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</si>
  <si>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</si>
  <si>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</si>
  <si>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</si>
  <si>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</si>
  <si>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</si>
  <si>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</si>
  <si>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</si>
  <si>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</si>
  <si>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</si>
  <si>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</si>
  <si>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</si>
  <si>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</si>
  <si>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</si>
  <si>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</si>
  <si>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</si>
  <si>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</si>
  <si>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</si>
  <si>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</si>
  <si>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</si>
  <si>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</si>
  <si>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</si>
  <si>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</si>
  <si>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</si>
  <si>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</si>
  <si>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</si>
  <si>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</si>
  <si>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</si>
  <si>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</si>
  <si>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</si>
  <si>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</si>
  <si>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</si>
  <si>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</si>
  <si>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</si>
  <si>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</si>
  <si>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</si>
  <si>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</si>
  <si>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</si>
  <si>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</si>
  <si>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</si>
  <si>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</si>
  <si>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</si>
  <si>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</si>
  <si>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</si>
  <si>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</si>
  <si>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</si>
  <si>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</si>
  <si>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</si>
  <si>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</si>
  <si>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</si>
  <si>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</si>
  <si>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</si>
  <si>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</si>
  <si>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</si>
  <si>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</si>
  <si>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</si>
  <si>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</si>
  <si>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</si>
  <si>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</si>
  <si>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</si>
  <si>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</si>
  <si>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</si>
  <si>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</si>
  <si>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</si>
  <si>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</si>
  <si>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</si>
  <si>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</si>
  <si>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</si>
  <si>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</si>
  <si>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</si>
  <si>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</si>
  <si>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</si>
  <si>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</si>
  <si>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</si>
  <si>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</si>
  <si>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</si>
  <si>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</si>
  <si>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</si>
  <si>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</si>
  <si>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</si>
  <si>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</si>
  <si>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</si>
  <si>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</si>
  <si>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</si>
  <si>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</si>
  <si>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</si>
  <si>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</si>
  <si>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</si>
  <si>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</si>
  <si>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</si>
  <si>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</si>
  <si>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</si>
  <si>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</si>
  <si>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</si>
  <si>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</si>
  <si>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</si>
  <si>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</si>
  <si>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</si>
  <si>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</si>
  <si>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</si>
  <si>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</si>
  <si>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</si>
  <si>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</si>
  <si>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</si>
  <si>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</si>
  <si>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</si>
  <si>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</si>
  <si>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</si>
  <si>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</si>
  <si>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</si>
  <si>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</si>
  <si>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</si>
  <si>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</si>
  <si>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</si>
  <si>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</si>
  <si>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</si>
  <si>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</si>
  <si>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</si>
  <si>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</si>
  <si>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</si>
  <si>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</si>
  <si>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</si>
  <si>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</si>
  <si>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</si>
  <si>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</si>
  <si>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</si>
  <si>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</si>
  <si>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</si>
  <si>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</si>
  <si>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</si>
  <si>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</si>
  <si>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</si>
  <si>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</si>
  <si>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</si>
  <si>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</si>
  <si>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</si>
  <si>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</si>
  <si>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</si>
  <si>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</si>
  <si>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</si>
  <si>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</si>
  <si>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</si>
  <si>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</si>
  <si>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</si>
  <si>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</si>
  <si>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</si>
  <si>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</si>
  <si>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</si>
  <si>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</si>
  <si>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</si>
  <si>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</si>
  <si>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</si>
  <si>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</si>
  <si>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</si>
  <si>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</si>
  <si>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</si>
  <si>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</si>
  <si>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</si>
  <si>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</si>
  <si>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</si>
  <si>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</si>
  <si>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</si>
  <si>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</si>
  <si>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</si>
  <si>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</si>
  <si>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</si>
  <si>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</si>
  <si>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</si>
  <si>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</si>
  <si>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</si>
  <si>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</si>
  <si>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</si>
  <si>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</si>
  <si>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</si>
  <si>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</si>
  <si>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</si>
  <si>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</si>
  <si>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</si>
  <si>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</si>
  <si>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</si>
  <si>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</si>
  <si>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</si>
  <si>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</si>
  <si>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</si>
  <si>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</si>
  <si>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</si>
  <si>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</si>
  <si>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</si>
  <si>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</si>
  <si>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</si>
  <si>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</si>
  <si>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</si>
  <si>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</si>
  <si>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</si>
  <si>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</si>
  <si>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</si>
  <si>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</si>
  <si>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</si>
  <si>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</si>
  <si>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</si>
  <si>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</si>
  <si>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</si>
  <si>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</si>
  <si>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</si>
  <si>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</si>
  <si>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</si>
  <si>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</si>
  <si>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</si>
  <si>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</si>
  <si>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</si>
  <si>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</si>
  <si>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</si>
  <si>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</si>
  <si>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</si>
  <si>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</si>
  <si>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</si>
  <si>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</si>
  <si>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</si>
  <si>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</si>
  <si>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</si>
  <si>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</si>
  <si>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</si>
  <si>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</si>
  <si>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</si>
  <si>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</si>
  <si>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</si>
  <si>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</si>
  <si>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</si>
  <si>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</si>
  <si>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</si>
  <si>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</si>
  <si>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</si>
  <si>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</si>
  <si>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</si>
  <si>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</si>
  <si>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</si>
  <si>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</si>
  <si>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</si>
  <si>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</si>
  <si>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</si>
  <si>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</si>
  <si>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</si>
  <si>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</si>
  <si>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</si>
  <si>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</si>
  <si>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</si>
  <si>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</si>
  <si>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</si>
  <si>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</si>
  <si>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</si>
  <si>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</si>
  <si>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</si>
  <si>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</si>
  <si>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</si>
  <si>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</si>
  <si>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</si>
  <si>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</si>
  <si>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</si>
  <si>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</si>
  <si>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</si>
  <si>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</si>
  <si>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</si>
  <si>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</si>
  <si>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</si>
  <si>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</si>
  <si>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</si>
  <si>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</si>
  <si>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</si>
  <si>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</si>
  <si>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</si>
  <si>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</si>
  <si>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</si>
  <si>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</si>
  <si>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</si>
  <si>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</si>
  <si>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</si>
  <si>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</si>
  <si>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</si>
  <si>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</si>
  <si>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</si>
  <si>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</si>
  <si>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</si>
  <si>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</si>
  <si>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</si>
  <si>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</si>
  <si>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</si>
  <si>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</si>
  <si>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</si>
  <si>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</si>
  <si>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</si>
  <si>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</si>
  <si>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</si>
  <si>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</si>
  <si>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</si>
  <si>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</si>
  <si>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</si>
  <si>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</si>
  <si>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</si>
  <si>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</si>
  <si>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</si>
  <si>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</si>
  <si>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</si>
  <si>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</si>
  <si>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</si>
  <si>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</si>
  <si>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</si>
  <si>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</si>
  <si>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</si>
  <si>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</si>
  <si>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</si>
  <si>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</si>
  <si>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</si>
  <si>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</si>
  <si>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</si>
  <si>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</si>
  <si>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</si>
  <si>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</si>
  <si>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</si>
  <si>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</si>
  <si>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</si>
  <si>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</si>
  <si>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</si>
  <si>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</si>
  <si>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</si>
  <si>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</si>
  <si>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</si>
  <si>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</si>
  <si>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</si>
  <si>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</si>
  <si>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</si>
  <si>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</si>
  <si>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</si>
  <si>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</si>
  <si>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</si>
  <si>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</si>
  <si>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</si>
  <si>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</si>
  <si>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</si>
  <si>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</si>
  <si>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</si>
  <si>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</si>
  <si>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</si>
  <si>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</si>
  <si>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</si>
  <si>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</si>
  <si>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</si>
  <si>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</si>
  <si>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</si>
  <si>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</si>
  <si>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</si>
  <si>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</si>
  <si>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</si>
  <si>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</si>
  <si>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</si>
  <si>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</si>
  <si>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</si>
  <si>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</si>
  <si>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</si>
  <si>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</si>
  <si>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</si>
  <si>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</si>
  <si>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</si>
  <si>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</si>
  <si>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</si>
  <si>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</si>
  <si>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</si>
  <si>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</si>
  <si>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</si>
  <si>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</si>
  <si>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</si>
  <si>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</si>
  <si>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</si>
  <si>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</si>
  <si>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</si>
  <si>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</si>
  <si>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</si>
  <si>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</si>
  <si>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</si>
  <si>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</si>
  <si>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</si>
  <si>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</si>
  <si>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</si>
  <si>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</si>
  <si>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</si>
  <si>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</si>
  <si>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</si>
  <si>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</si>
  <si>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</si>
  <si>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</si>
  <si>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</si>
  <si>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</si>
  <si>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</si>
  <si>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</si>
  <si>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</si>
  <si>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</si>
  <si>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</si>
  <si>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</si>
  <si>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</si>
  <si>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</si>
  <si>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</si>
  <si>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</si>
  <si>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</si>
  <si>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</si>
  <si>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</si>
  <si>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</si>
  <si>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</si>
  <si>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</si>
  <si>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</si>
  <si>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</si>
  <si>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</si>
  <si>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</si>
  <si>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</si>
  <si>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</si>
  <si>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</si>
  <si>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</si>
  <si>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</si>
  <si>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</si>
  <si>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</si>
  <si>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</si>
  <si>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</si>
  <si>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</si>
  <si>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</si>
  <si>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</si>
  <si>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</si>
  <si>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</si>
  <si>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</si>
  <si>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</si>
  <si>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</si>
  <si>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</si>
  <si>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</si>
  <si>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</si>
  <si>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</si>
  <si>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</si>
  <si>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</si>
  <si>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</si>
  <si>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</si>
  <si>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</si>
  <si>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</si>
  <si>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</si>
  <si>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</si>
  <si>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</si>
  <si>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</si>
  <si>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</si>
  <si>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</si>
  <si>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</si>
  <si>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</si>
  <si>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</si>
  <si>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</si>
  <si>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</si>
  <si>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</si>
  <si>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</si>
  <si>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</si>
  <si>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</si>
  <si>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</si>
  <si>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</si>
  <si>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</si>
  <si>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</si>
  <si>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</si>
  <si>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</si>
  <si>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</si>
  <si>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</si>
  <si>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</si>
  <si>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</si>
  <si>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</si>
  <si>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</si>
  <si>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</si>
  <si>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</si>
  <si>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</si>
  <si>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</si>
  <si>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</si>
  <si>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</si>
  <si>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</si>
  <si>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</si>
  <si>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</si>
  <si>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</si>
  <si>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</si>
  <si>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</si>
  <si>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</si>
  <si>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</si>
  <si>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</si>
  <si>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</si>
  <si>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</si>
  <si>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</si>
  <si>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</si>
  <si>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</si>
  <si>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</si>
  <si>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</si>
  <si>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</si>
  <si>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</si>
  <si>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</si>
  <si>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</si>
  <si>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</si>
  <si>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</si>
  <si>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</si>
  <si>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</si>
  <si>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</si>
  <si>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</si>
  <si>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</si>
  <si>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</si>
  <si>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</si>
  <si>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</si>
  <si>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</si>
  <si>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</si>
  <si>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</si>
  <si>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</si>
  <si>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</si>
  <si>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</si>
  <si>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</si>
  <si>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</si>
  <si>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</si>
  <si>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</si>
  <si>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</si>
  <si>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</si>
  <si>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</si>
  <si>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</si>
  <si>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</si>
  <si>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</si>
  <si>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</si>
  <si>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</si>
  <si>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</si>
  <si>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</si>
  <si>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</si>
  <si>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</si>
  <si>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</si>
  <si>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</si>
  <si>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</si>
  <si>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</si>
  <si>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</si>
  <si>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</si>
  <si>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</si>
  <si>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</si>
  <si>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</si>
  <si>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</si>
  <si>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</si>
  <si>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</si>
  <si>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</si>
  <si>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</si>
  <si>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</si>
  <si>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</si>
  <si>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</si>
  <si>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</si>
  <si>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</si>
  <si>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</si>
  <si>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</si>
  <si>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</si>
  <si>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</si>
  <si>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</si>
  <si>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</si>
  <si>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</si>
  <si>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</si>
  <si>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</si>
  <si>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</si>
  <si>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</si>
  <si>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</si>
  <si>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</si>
  <si>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</si>
  <si>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</si>
  <si>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</si>
  <si>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</si>
  <si>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</si>
  <si>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</si>
  <si>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</si>
  <si>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</si>
  <si>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</si>
  <si>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</si>
  <si>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</si>
  <si>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</si>
  <si>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</si>
  <si>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</si>
  <si>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</si>
  <si>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</si>
  <si>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</si>
  <si>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</si>
  <si>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</si>
  <si>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</si>
  <si>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</si>
  <si>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</si>
  <si>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</si>
  <si>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</si>
  <si>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</si>
  <si>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</si>
  <si>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</si>
  <si>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</si>
  <si>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</si>
  <si>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</si>
  <si>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</si>
  <si>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</si>
  <si>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</si>
  <si>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</si>
  <si>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</si>
  <si>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</si>
  <si>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</si>
  <si>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</si>
  <si>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</si>
  <si>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</si>
  <si>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</si>
  <si>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</si>
  <si>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</si>
  <si>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</si>
  <si>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</si>
  <si>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</si>
  <si>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</si>
  <si>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</si>
  <si>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</si>
  <si>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</si>
  <si>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</si>
  <si>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</si>
  <si>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</si>
  <si>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</si>
  <si>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</si>
  <si>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</si>
  <si>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</si>
  <si>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</si>
  <si>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</si>
  <si>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</si>
  <si>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</si>
  <si>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</si>
  <si>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</si>
  <si>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</si>
  <si>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</si>
  <si>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</si>
  <si>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</si>
  <si>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</si>
  <si>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</si>
  <si>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</si>
  <si>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</si>
  <si>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</si>
  <si>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</si>
  <si>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</si>
  <si>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</si>
  <si>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</si>
  <si>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</si>
  <si>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</si>
  <si>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</si>
  <si>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</si>
  <si>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</si>
  <si>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</si>
  <si>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</si>
  <si>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</si>
  <si>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</si>
  <si>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</si>
  <si>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</si>
  <si>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</si>
  <si>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</si>
  <si>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</si>
  <si>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</si>
  <si>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</si>
  <si>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</si>
  <si>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</si>
  <si>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</si>
  <si>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</si>
  <si>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</si>
  <si>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</si>
  <si>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</si>
  <si>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</si>
  <si>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</si>
  <si>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</si>
  <si>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</si>
  <si>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</si>
  <si>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</si>
  <si>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</si>
  <si>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</si>
  <si>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</si>
  <si>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</si>
  <si>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</si>
  <si>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</si>
  <si>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</si>
  <si>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</si>
  <si>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</si>
  <si>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</si>
  <si>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</si>
  <si>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</si>
  <si>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</si>
  <si>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</si>
  <si>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</si>
  <si>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</si>
  <si>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</si>
  <si>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</si>
  <si>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</si>
  <si>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</si>
  <si>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</si>
  <si>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</si>
  <si>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</si>
  <si>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</si>
  <si>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</si>
  <si>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</si>
  <si>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</si>
  <si>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</si>
  <si>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</si>
  <si>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</si>
  <si>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</si>
  <si>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</si>
  <si>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</si>
  <si>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</si>
  <si>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</si>
  <si>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</si>
  <si>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</si>
  <si>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</si>
  <si>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</si>
  <si>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</si>
  <si>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</si>
  <si>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</si>
  <si>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</si>
  <si>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</si>
  <si>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</si>
  <si>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</si>
  <si>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</si>
  <si>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</si>
  <si>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</si>
  <si>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</si>
  <si>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</si>
  <si>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</si>
  <si>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</si>
  <si>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</si>
  <si>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</si>
  <si>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</si>
  <si>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</si>
  <si>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</si>
  <si>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</si>
  <si>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</si>
  <si>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</si>
  <si>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</si>
  <si>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</si>
  <si>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</si>
  <si>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</si>
  <si>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</si>
  <si>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</si>
  <si>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</si>
  <si>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</si>
  <si>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</si>
  <si>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</si>
  <si>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</si>
  <si>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</si>
  <si>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</si>
  <si>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</si>
  <si>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</si>
  <si>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</si>
  <si>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</si>
  <si>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</si>
  <si>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</si>
  <si>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</si>
  <si>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</si>
  <si>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</si>
  <si>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</si>
  <si>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</si>
  <si>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</si>
  <si>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</si>
  <si>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</si>
  <si>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</si>
  <si>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</si>
  <si>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</si>
  <si>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</si>
  <si>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</si>
  <si>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</si>
  <si>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</si>
  <si>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</si>
  <si>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</si>
  <si>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</si>
  <si>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</si>
  <si>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</si>
  <si>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</si>
  <si>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</si>
  <si>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</si>
  <si>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</si>
  <si>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</si>
  <si>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</si>
  <si>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</si>
  <si>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</si>
  <si>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</si>
  <si>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</si>
  <si>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</si>
  <si>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</si>
  <si>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</si>
  <si>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</si>
  <si>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</si>
  <si>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</si>
  <si>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</si>
  <si>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</si>
  <si>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</si>
  <si>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</si>
  <si>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</si>
  <si>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</si>
  <si>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</si>
  <si>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</si>
  <si>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</si>
  <si>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</si>
  <si>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</si>
  <si>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</si>
  <si>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</si>
  <si>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</si>
  <si>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</si>
  <si>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</si>
  <si>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</si>
  <si>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</si>
  <si>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</si>
  <si>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</si>
  <si>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</si>
  <si>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</si>
  <si>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</si>
  <si>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</si>
  <si>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</si>
  <si>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</si>
  <si>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</si>
  <si>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</si>
  <si>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</si>
  <si>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</si>
  <si>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</si>
  <si>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</si>
  <si>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</si>
  <si>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</si>
  <si>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</si>
  <si>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</si>
  <si>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</si>
  <si>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</si>
  <si>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</si>
  <si>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</si>
  <si>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</si>
  <si>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</si>
  <si>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</si>
  <si>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</si>
  <si>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</si>
  <si>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</si>
  <si>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</si>
  <si>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</si>
  <si>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</si>
  <si>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</si>
  <si>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</si>
  <si>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</si>
  <si>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</si>
  <si>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</si>
  <si>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</si>
  <si>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</si>
  <si>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</si>
  <si>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</si>
  <si>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</si>
  <si>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</si>
  <si>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</si>
  <si>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</si>
  <si>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</si>
  <si>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</si>
  <si>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</si>
  <si>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</si>
  <si>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</si>
  <si>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</si>
  <si>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</si>
  <si>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</si>
  <si>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</si>
  <si>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</si>
  <si>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</si>
  <si>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</si>
  <si>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</si>
  <si>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</si>
  <si>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</si>
  <si>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</si>
  <si>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</si>
  <si>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</si>
  <si>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</si>
  <si>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</si>
  <si>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</si>
  <si>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</si>
  <si>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</si>
  <si>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</si>
  <si>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</si>
  <si>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</si>
  <si>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</si>
  <si>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</si>
  <si>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</si>
  <si>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</si>
  <si>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</si>
  <si>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</si>
  <si>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</si>
  <si>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</si>
  <si>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</si>
  <si>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</si>
  <si>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</si>
  <si>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</si>
  <si>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</si>
  <si>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</si>
  <si>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</si>
  <si>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</si>
  <si>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</si>
  <si>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</si>
  <si>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</si>
  <si>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</si>
  <si>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</si>
  <si>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</si>
  <si>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</si>
  <si>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</si>
  <si>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</si>
  <si>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</si>
  <si>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</si>
  <si>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</si>
  <si>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</si>
  <si>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</si>
  <si>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</si>
  <si>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</si>
  <si>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</si>
  <si>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</si>
  <si>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</si>
  <si>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</si>
  <si>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</si>
  <si>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</si>
  <si>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</si>
  <si>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</si>
  <si>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</si>
  <si>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</si>
  <si>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</si>
  <si>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</si>
  <si>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</si>
  <si>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</si>
  <si>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</si>
  <si>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</si>
  <si>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</si>
  <si>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</si>
  <si>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</si>
  <si>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</si>
  <si>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</si>
  <si>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</si>
  <si>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</si>
  <si>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</si>
  <si>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</si>
  <si>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</si>
  <si>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</si>
  <si>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</si>
  <si>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</si>
  <si>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</si>
  <si>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</si>
  <si>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</si>
  <si>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</si>
  <si>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</si>
  <si>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</si>
  <si>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</si>
  <si>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</si>
  <si>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</si>
  <si>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</si>
  <si>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</si>
  <si>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</si>
  <si>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</si>
  <si>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</si>
  <si>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</si>
  <si>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</si>
  <si>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</si>
  <si>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</si>
  <si>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</si>
  <si>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</si>
  <si>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</si>
  <si>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</si>
  <si>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</si>
  <si>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</si>
  <si>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</si>
  <si>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</si>
  <si>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</si>
  <si>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</si>
  <si>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</si>
  <si>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</si>
  <si>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</si>
  <si>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</si>
  <si>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</si>
  <si>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</si>
  <si>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</si>
  <si>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</si>
  <si>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</si>
  <si>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</si>
  <si>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</si>
  <si>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</si>
  <si>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</si>
  <si>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</si>
  <si>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</si>
  <si>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</si>
  <si>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</si>
  <si>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</si>
  <si>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</si>
  <si>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</si>
  <si>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</si>
  <si>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</si>
  <si>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</si>
  <si>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</si>
  <si>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</si>
  <si>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</si>
  <si>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</si>
  <si>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</si>
  <si>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</si>
  <si>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</si>
  <si>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</si>
  <si>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</si>
  <si>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</si>
  <si>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</si>
  <si>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</si>
  <si>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</si>
  <si>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</si>
  <si>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</si>
  <si>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</si>
  <si>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</si>
  <si>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</si>
  <si>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</si>
  <si>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</si>
  <si>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</si>
  <si>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</si>
  <si>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</si>
  <si>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</si>
  <si>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</si>
  <si>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</si>
  <si>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</si>
  <si>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</si>
  <si>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</si>
  <si>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</si>
  <si>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</si>
  <si>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</si>
  <si>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</si>
  <si>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</si>
  <si>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</si>
  <si>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</si>
  <si>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</si>
  <si>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</si>
  <si>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</si>
  <si>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</si>
  <si>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</si>
  <si>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</si>
  <si>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</si>
  <si>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</si>
  <si>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</si>
  <si>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</si>
  <si>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</si>
  <si>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</si>
  <si>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</si>
  <si>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</si>
  <si>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</si>
  <si>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</si>
  <si>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</si>
  <si>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</si>
  <si>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</si>
  <si>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</si>
  <si>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</si>
  <si>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</si>
  <si>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</si>
  <si>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</si>
  <si>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</si>
  <si>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</si>
  <si>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</si>
  <si>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</si>
  <si>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</si>
  <si>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</si>
  <si>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</si>
  <si>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</si>
  <si>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</si>
  <si>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</si>
  <si>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</si>
  <si>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</si>
  <si>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</si>
  <si>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</si>
  <si>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</si>
  <si>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</si>
  <si>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</si>
  <si>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</si>
  <si>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</si>
  <si>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</si>
  <si>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</si>
  <si>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</si>
  <si>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</si>
  <si>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</si>
  <si>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</si>
  <si>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</si>
  <si>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</si>
  <si>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</si>
  <si>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</si>
  <si>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</si>
  <si>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</si>
  <si>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</si>
  <si>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</si>
  <si>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</si>
  <si>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</si>
  <si>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</si>
  <si>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</si>
  <si>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</si>
  <si>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</si>
  <si>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</si>
  <si>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</si>
  <si>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</si>
  <si>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</si>
  <si>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</si>
  <si>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</si>
  <si>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</si>
  <si>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</si>
  <si>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</si>
  <si>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</si>
  <si>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</si>
  <si>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</si>
  <si>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</si>
  <si>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</si>
  <si>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</si>
  <si>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</si>
  <si>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</si>
  <si>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</si>
  <si>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</si>
  <si>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</si>
  <si>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</si>
  <si>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</si>
  <si>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</si>
  <si>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</si>
  <si>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</si>
  <si>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</si>
  <si>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</si>
  <si>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</si>
  <si>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</si>
  <si>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</si>
  <si>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</si>
  <si>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</si>
  <si>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</si>
  <si>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</si>
  <si>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</si>
  <si>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</si>
  <si>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</si>
  <si>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</si>
  <si>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</si>
  <si>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</si>
  <si>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</si>
  <si>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</si>
  <si>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</si>
  <si>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</si>
  <si>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</si>
  <si>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</si>
  <si>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</si>
  <si>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</si>
  <si>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</si>
  <si>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</si>
  <si>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</si>
  <si>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</si>
  <si>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</si>
  <si>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</si>
  <si>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</si>
  <si>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</si>
  <si>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</si>
  <si>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</si>
  <si>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</si>
  <si>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</si>
  <si>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</si>
  <si>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</si>
  <si>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</si>
  <si>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</si>
  <si>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</si>
  <si>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</si>
  <si>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</si>
  <si>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</si>
  <si>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</si>
  <si>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</si>
  <si>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</si>
  <si>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</si>
  <si>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</si>
  <si>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</si>
  <si>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</si>
  <si>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</si>
  <si>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</si>
  <si>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</si>
  <si>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</si>
  <si>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</si>
  <si>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</si>
  <si>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</si>
  <si>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</si>
  <si>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</si>
  <si>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</si>
  <si>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</si>
  <si>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</si>
  <si>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</si>
  <si>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</si>
  <si>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</si>
  <si>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</si>
  <si>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</si>
  <si>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</si>
  <si>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</si>
  <si>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</si>
  <si>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</si>
  <si>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</si>
  <si>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</si>
  <si>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</si>
  <si>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</si>
  <si>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</si>
  <si>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</si>
  <si>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</si>
  <si>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</si>
  <si>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</si>
  <si>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</si>
  <si>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</si>
  <si>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</si>
  <si>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</si>
  <si>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</si>
  <si>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</si>
  <si>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</si>
  <si>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</si>
  <si>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</si>
  <si>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</si>
  <si>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</si>
  <si>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</si>
  <si>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</si>
  <si>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</si>
  <si>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</si>
  <si>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</si>
  <si>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</si>
  <si>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</si>
  <si>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</si>
  <si>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</si>
  <si>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</si>
  <si>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</si>
  <si>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</si>
  <si>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</si>
  <si>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</si>
  <si>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</si>
  <si>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</si>
  <si>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</si>
  <si>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</si>
  <si>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</si>
  <si>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</si>
  <si>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</si>
  <si>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</si>
  <si>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</si>
  <si>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</si>
  <si>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</si>
  <si>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</si>
  <si>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</si>
  <si>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</si>
  <si>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</si>
  <si>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</si>
  <si>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</si>
  <si>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</si>
  <si>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</si>
  <si>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</si>
  <si>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</si>
  <si>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</si>
  <si>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</si>
  <si>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</si>
  <si>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</si>
  <si>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</si>
  <si>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</si>
  <si>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</si>
  <si>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</si>
  <si>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</si>
  <si>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</si>
  <si>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</si>
  <si>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</si>
  <si>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</si>
  <si>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</si>
  <si>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</si>
  <si>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</si>
  <si>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</si>
  <si>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</si>
  <si>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</si>
  <si>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</si>
  <si>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</si>
  <si>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</si>
  <si>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</si>
  <si>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</si>
  <si>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</si>
  <si>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</si>
  <si>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</si>
  <si>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</si>
  <si>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</si>
  <si>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</si>
  <si>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</si>
  <si>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</si>
  <si>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</si>
  <si>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</si>
  <si>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</si>
  <si>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</si>
  <si>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</si>
  <si>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</si>
  <si>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</si>
  <si>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</si>
  <si>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</si>
  <si>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</si>
  <si>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</si>
  <si>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</si>
  <si>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</si>
  <si>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</si>
  <si>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</si>
  <si>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</si>
  <si>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</si>
  <si>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</si>
  <si>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</si>
  <si>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</si>
  <si>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</si>
  <si>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</si>
  <si>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</si>
  <si>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</si>
  <si>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</si>
  <si>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</si>
  <si>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</si>
  <si>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</si>
  <si>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</si>
  <si>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</si>
  <si>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</si>
  <si>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</si>
  <si>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</si>
  <si>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</si>
  <si>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</si>
  <si>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</si>
  <si>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</si>
  <si>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</si>
  <si>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</si>
  <si>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</si>
  <si>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</si>
  <si>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</si>
  <si>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</si>
  <si>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</si>
  <si>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</si>
  <si>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</si>
  <si>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</si>
  <si>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</si>
  <si>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</si>
  <si>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</si>
  <si>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</si>
  <si>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</si>
  <si>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</si>
  <si>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</si>
  <si>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</si>
  <si>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</si>
  <si>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</si>
  <si>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</si>
  <si>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</si>
  <si>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</si>
  <si>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</si>
  <si>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</si>
  <si>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</si>
  <si>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</si>
  <si>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</si>
  <si>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</si>
  <si>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</si>
  <si>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</si>
  <si>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</si>
  <si>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</si>
  <si>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</si>
  <si>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</si>
  <si>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</si>
  <si>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</si>
  <si>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</si>
  <si>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</si>
  <si>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</si>
  <si>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</si>
  <si>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</si>
  <si>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</si>
  <si>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</si>
  <si>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</si>
  <si>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</si>
  <si>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</si>
  <si>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</si>
  <si>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</si>
  <si>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</si>
  <si>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</si>
  <si>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</si>
  <si>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</si>
  <si>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</si>
  <si>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</si>
  <si>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</si>
  <si>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</si>
  <si>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</si>
  <si>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</si>
  <si>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</si>
  <si>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</si>
  <si>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</si>
  <si>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</si>
  <si>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</si>
  <si>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</si>
  <si>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</si>
  <si>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</si>
  <si>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</si>
  <si>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</si>
  <si>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</si>
  <si>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</si>
  <si>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</si>
  <si>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</si>
  <si>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</si>
  <si>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</si>
  <si>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</si>
  <si>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</si>
  <si>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</si>
  <si>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</si>
  <si>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</si>
  <si>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</si>
  <si>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</si>
  <si>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</si>
  <si>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</si>
  <si>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</si>
  <si>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</si>
  <si>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</si>
  <si>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</si>
  <si>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</si>
  <si>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</si>
  <si>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</si>
  <si>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</si>
  <si>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</si>
  <si>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</si>
  <si>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</si>
  <si>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</si>
  <si>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</si>
  <si>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</si>
  <si>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</si>
  <si>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</si>
  <si>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</si>
  <si>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</si>
  <si>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</si>
  <si>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</si>
  <si>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</si>
  <si>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</si>
  <si>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</si>
  <si>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</si>
  <si>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</si>
  <si>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</si>
  <si>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</si>
  <si>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</si>
  <si>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</si>
  <si>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</si>
  <si>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</si>
  <si>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</si>
  <si>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</si>
  <si>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</si>
  <si>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</si>
  <si>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</si>
  <si>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</si>
  <si>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</si>
  <si>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</si>
  <si>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</si>
  <si>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</si>
  <si>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</si>
  <si>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</si>
  <si>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</si>
  <si>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</si>
  <si>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</si>
  <si>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</si>
  <si>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</si>
  <si>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</si>
  <si>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</si>
  <si>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</si>
  <si>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</si>
  <si>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</si>
  <si>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</si>
  <si>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</si>
  <si>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</si>
  <si>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</si>
  <si>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</si>
  <si>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</si>
  <si>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</si>
  <si>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</si>
  <si>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</si>
  <si>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</si>
  <si>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</si>
  <si>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</si>
  <si>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</si>
  <si>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</si>
  <si>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</si>
  <si>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</si>
  <si>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</si>
  <si>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</si>
  <si>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</si>
  <si>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</si>
  <si>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</si>
  <si>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</si>
  <si>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</si>
  <si>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</si>
  <si>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</si>
  <si>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</si>
  <si>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</si>
  <si>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</si>
  <si>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</si>
  <si>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</si>
  <si>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</si>
  <si>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</si>
  <si>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</si>
  <si>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</si>
  <si>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</si>
  <si>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</si>
  <si>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</si>
  <si>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</si>
  <si>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</si>
  <si>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</si>
  <si>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</si>
  <si>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</si>
  <si>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</si>
  <si>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</si>
  <si>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</si>
  <si>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</si>
  <si>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</si>
  <si>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</si>
  <si>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</si>
  <si>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</si>
  <si>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</si>
  <si>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</si>
  <si>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</si>
  <si>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</si>
  <si>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</si>
  <si>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</si>
  <si>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</si>
  <si>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</si>
  <si>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</si>
  <si>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</si>
  <si>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</si>
  <si>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</si>
  <si>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</si>
  <si>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</si>
  <si>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</si>
  <si>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</si>
  <si>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</si>
  <si>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</si>
  <si>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</si>
  <si>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</si>
  <si>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</si>
  <si>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</si>
  <si>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</si>
  <si>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</si>
  <si>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</si>
  <si>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</si>
  <si>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</si>
  <si>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</si>
  <si>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</si>
  <si>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</si>
  <si>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</si>
  <si>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</si>
  <si>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</si>
  <si>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</si>
  <si>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</si>
  <si>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</si>
  <si>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</si>
  <si>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</si>
  <si>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</si>
  <si>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</si>
  <si>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</si>
  <si>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</si>
  <si>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</si>
  <si>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</si>
  <si>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</si>
  <si>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</si>
  <si>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</si>
  <si>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</si>
  <si>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</si>
  <si>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</si>
  <si>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</si>
  <si>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</si>
  <si>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</si>
  <si>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</si>
  <si>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</si>
  <si>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</si>
  <si>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</si>
  <si>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</si>
  <si>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</si>
  <si>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</si>
  <si>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</si>
  <si>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</si>
  <si>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</si>
  <si>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</si>
  <si>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</si>
  <si>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</si>
  <si>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</si>
  <si>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</si>
  <si>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</si>
  <si>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</si>
  <si>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</si>
  <si>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</si>
  <si>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</si>
  <si>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</si>
  <si>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</si>
  <si>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</si>
  <si>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</si>
  <si>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</si>
  <si>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</si>
  <si>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</si>
  <si>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</si>
  <si>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</si>
  <si>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</si>
  <si>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</si>
  <si>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</si>
  <si>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</si>
  <si>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</si>
  <si>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</si>
  <si>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</si>
  <si>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</si>
  <si>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</si>
  <si>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</si>
  <si>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</si>
  <si>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</si>
  <si>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</si>
  <si>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</si>
  <si>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</si>
  <si>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</si>
  <si>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</si>
  <si>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</si>
  <si>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</si>
  <si>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</si>
  <si>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</si>
  <si>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</si>
  <si>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</si>
  <si>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</si>
  <si>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</si>
  <si>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</si>
  <si>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</si>
  <si>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</si>
  <si>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</si>
  <si>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</si>
  <si>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</si>
  <si>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</si>
  <si>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</si>
  <si>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</si>
  <si>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</si>
  <si>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</si>
  <si>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</si>
  <si>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</si>
  <si>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</si>
  <si>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</si>
  <si>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</si>
  <si>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</si>
  <si>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</si>
  <si>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</si>
  <si>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</si>
  <si>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</si>
  <si>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</si>
  <si>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</si>
  <si>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</si>
  <si>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</si>
  <si>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</si>
  <si>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</si>
  <si>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</si>
  <si>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</si>
  <si>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</si>
  <si>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</si>
  <si>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</si>
  <si>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</si>
  <si>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</si>
  <si>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</si>
  <si>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</si>
  <si>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</si>
  <si>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</si>
  <si>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</si>
  <si>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</si>
  <si>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</si>
  <si>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</si>
  <si>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</si>
  <si>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</si>
  <si>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</si>
  <si>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</si>
  <si>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</si>
  <si>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</si>
  <si>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</si>
  <si>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</si>
  <si>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</si>
  <si>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</si>
  <si>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</si>
  <si>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</si>
  <si>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</si>
  <si>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</si>
  <si>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</si>
  <si>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</si>
  <si>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</si>
  <si>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</si>
  <si>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</si>
  <si>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</si>
  <si>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</si>
  <si>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</si>
  <si>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</si>
  <si>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</si>
  <si>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</si>
  <si>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</si>
  <si>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</si>
  <si>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</si>
  <si>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</si>
  <si>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</si>
  <si>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</si>
  <si>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</si>
  <si>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</si>
  <si>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</si>
  <si>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</si>
  <si>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</si>
  <si>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</si>
  <si>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</si>
  <si>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</si>
  <si>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</si>
  <si>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</si>
  <si>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</si>
  <si>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</si>
  <si>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</si>
  <si>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</si>
  <si>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</si>
  <si>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</si>
  <si>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</si>
  <si>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</si>
  <si>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</si>
  <si>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</si>
  <si>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</si>
  <si>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</si>
  <si>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</si>
  <si>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</si>
  <si>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</si>
  <si>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</si>
  <si>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</si>
  <si>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</si>
  <si>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</si>
  <si>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</si>
  <si>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</si>
  <si>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</si>
  <si>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</si>
  <si>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</si>
  <si>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</si>
  <si>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</si>
  <si>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</si>
  <si>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</si>
  <si>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</si>
  <si>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</si>
  <si>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</si>
  <si>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</si>
  <si>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</si>
  <si>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</si>
  <si>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</si>
  <si>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</si>
  <si>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</si>
  <si>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</si>
  <si>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</si>
  <si>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</si>
  <si>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</si>
  <si>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</si>
  <si>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</si>
  <si>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</si>
  <si>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</si>
  <si>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</si>
  <si>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</si>
  <si>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</si>
  <si>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</si>
  <si>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</si>
  <si>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</si>
  <si>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</si>
  <si>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</si>
  <si>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</si>
  <si>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</si>
  <si>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</si>
  <si>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</si>
  <si>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</si>
  <si>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</si>
  <si>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</si>
  <si>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</si>
  <si>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</si>
  <si>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</si>
  <si>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</si>
  <si>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</si>
  <si>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</si>
  <si>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</si>
  <si>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</si>
  <si>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</si>
  <si>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</si>
  <si>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</si>
  <si>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</si>
  <si>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</si>
  <si>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</si>
  <si>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</si>
  <si>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</si>
  <si>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</si>
  <si>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</si>
  <si>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</si>
  <si>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</si>
  <si>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</si>
  <si>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</si>
  <si>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</si>
  <si>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</si>
  <si>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</si>
  <si>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</si>
  <si>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</si>
  <si>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</si>
  <si>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</si>
  <si>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</si>
  <si>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</si>
  <si>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</si>
  <si>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</si>
  <si>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</si>
  <si>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</si>
  <si>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</si>
  <si>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</si>
  <si>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</si>
  <si>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</si>
  <si>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</si>
  <si>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</si>
  <si>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</si>
  <si>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</si>
  <si>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</si>
  <si>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</si>
  <si>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</si>
  <si>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</si>
  <si>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</si>
  <si>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</si>
  <si>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</si>
  <si>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</si>
  <si>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</si>
  <si>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</si>
  <si>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</si>
  <si>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</si>
  <si>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</si>
  <si>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</si>
  <si>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</si>
  <si>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</si>
  <si>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</si>
  <si>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</si>
  <si>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</si>
  <si>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</si>
  <si>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</si>
  <si>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</si>
  <si>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</si>
  <si>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</si>
  <si>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</si>
  <si>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</si>
  <si>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</si>
  <si>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</si>
  <si>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</si>
  <si>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</si>
  <si>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</si>
  <si>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</si>
  <si>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</si>
  <si>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</si>
  <si>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</si>
  <si>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</si>
  <si>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</si>
  <si>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</si>
  <si>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</si>
  <si>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</si>
  <si>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</si>
  <si>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</si>
  <si>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</si>
  <si>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</si>
  <si>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</si>
  <si>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</si>
  <si>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</si>
  <si>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</si>
  <si>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</si>
  <si>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</si>
  <si>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</si>
  <si>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</si>
  <si>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</si>
  <si>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</si>
  <si>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</si>
  <si>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</si>
  <si>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</si>
  <si>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</si>
  <si>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</si>
  <si>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</si>
  <si>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</si>
  <si>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</si>
  <si>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</si>
  <si>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</si>
  <si>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</si>
  <si>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</si>
  <si>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</si>
  <si>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</si>
  <si>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</si>
  <si>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</si>
  <si>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</si>
  <si>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</si>
  <si>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</si>
  <si>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</si>
  <si>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</si>
  <si>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</si>
  <si>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</si>
  <si>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</si>
  <si>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</si>
  <si>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</si>
  <si>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</si>
  <si>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</si>
  <si>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</si>
  <si>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</si>
  <si>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</si>
  <si>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</si>
  <si>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</si>
  <si>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</si>
  <si>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</si>
  <si>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</si>
  <si>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</si>
  <si>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</si>
  <si>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</si>
  <si>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</si>
  <si>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</si>
  <si>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</si>
  <si>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</si>
  <si>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</si>
  <si>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</si>
  <si>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</si>
  <si>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</si>
  <si>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</si>
  <si>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</si>
  <si>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</si>
  <si>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</si>
  <si>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</si>
  <si>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</si>
  <si>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</si>
  <si>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</si>
  <si>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</si>
  <si>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</si>
  <si>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</si>
  <si>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</si>
  <si>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</si>
  <si>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</si>
  <si>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</si>
  <si>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</si>
  <si>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</si>
  <si>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</si>
  <si>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</si>
  <si>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</si>
  <si>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</si>
  <si>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</si>
  <si>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</si>
  <si>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</si>
  <si>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</si>
  <si>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</si>
  <si>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</si>
  <si>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</si>
  <si>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</si>
  <si>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</si>
  <si>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</si>
  <si>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</si>
  <si>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</si>
  <si>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</si>
  <si>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</si>
  <si>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</si>
  <si>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</si>
  <si>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</si>
  <si>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</si>
  <si>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</si>
  <si>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</si>
  <si>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</si>
  <si>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</si>
  <si>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</si>
  <si>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</si>
  <si>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</si>
  <si>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</si>
  <si>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</si>
  <si>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</si>
  <si>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</si>
  <si>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</si>
  <si>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</si>
  <si>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</si>
  <si>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</si>
  <si>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</si>
  <si>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</si>
  <si>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</si>
  <si>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</si>
  <si>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</si>
  <si>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</si>
  <si>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</si>
  <si>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</si>
  <si>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</si>
  <si>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</si>
  <si>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</si>
  <si>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</si>
  <si>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</si>
  <si>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</si>
  <si>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</si>
  <si>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</si>
  <si>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</si>
  <si>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</si>
  <si>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</si>
  <si>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</si>
  <si>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</si>
  <si>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</si>
  <si>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</si>
  <si>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</si>
  <si>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</si>
  <si>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</si>
  <si>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</si>
  <si>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</si>
  <si>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</si>
  <si>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</si>
  <si>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</si>
  <si>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</si>
  <si>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</si>
  <si>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</si>
  <si>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</si>
  <si>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</si>
  <si>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</si>
  <si>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</si>
  <si>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</si>
  <si>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</si>
  <si>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</si>
  <si>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</si>
  <si>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</si>
  <si>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</si>
  <si>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</si>
  <si>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</si>
  <si>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</si>
  <si>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</si>
  <si>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</si>
  <si>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</si>
  <si>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</si>
  <si>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</si>
  <si>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</si>
  <si>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</si>
  <si>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</si>
  <si>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</si>
  <si>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</si>
  <si>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</si>
  <si>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</si>
  <si>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</si>
  <si>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</si>
  <si>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</si>
  <si>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</si>
  <si>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</si>
  <si>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</si>
  <si>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</si>
  <si>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</si>
  <si>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</si>
  <si>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</si>
  <si>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</si>
  <si>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</si>
  <si>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</si>
  <si>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</si>
  <si>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</si>
  <si>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</si>
  <si>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</si>
  <si>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</si>
  <si>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</si>
  <si>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</si>
  <si>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</si>
  <si>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</si>
  <si>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</si>
  <si>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</si>
  <si>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</si>
  <si>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</si>
  <si>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</si>
  <si>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</si>
  <si>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</si>
  <si>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</si>
  <si>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</si>
  <si>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</si>
  <si>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</si>
  <si>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</si>
  <si>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</si>
  <si>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</si>
  <si>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</si>
  <si>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</si>
  <si>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</si>
  <si>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</si>
  <si>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</si>
  <si>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</si>
  <si>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</si>
  <si>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</si>
  <si>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</si>
  <si>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</si>
  <si>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</si>
  <si>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</si>
  <si>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</si>
  <si>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</si>
  <si>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</si>
  <si>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</si>
  <si>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</si>
  <si>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</si>
  <si>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</si>
  <si>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</si>
  <si>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</si>
  <si>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</si>
  <si>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</si>
  <si>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</si>
  <si>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</si>
  <si>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</si>
  <si>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</si>
  <si>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</si>
  <si>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</si>
  <si>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</si>
  <si>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</si>
  <si>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</si>
  <si>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</si>
  <si>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</si>
  <si>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</si>
  <si>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</si>
  <si>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</si>
  <si>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</si>
  <si>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</si>
  <si>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</si>
  <si>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</si>
  <si>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</si>
  <si>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</si>
  <si>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</si>
  <si>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</si>
  <si>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</si>
  <si>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</si>
  <si>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</si>
  <si>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</si>
  <si>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</si>
  <si>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</si>
  <si>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</si>
  <si>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</si>
  <si>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</si>
  <si>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</si>
  <si>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</si>
  <si>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</si>
  <si>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</si>
  <si>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</si>
  <si>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</si>
  <si>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</si>
  <si>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</si>
  <si>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</si>
  <si>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</si>
  <si>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</si>
  <si>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</si>
  <si>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</si>
  <si>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</si>
  <si>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</si>
  <si>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</si>
  <si>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</si>
  <si>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</si>
  <si>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</si>
  <si>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</si>
  <si>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</si>
  <si>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</si>
  <si>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</si>
  <si>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</si>
  <si>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</si>
  <si>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</si>
  <si>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</si>
  <si>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</si>
  <si>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</si>
  <si>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</si>
  <si>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</si>
  <si>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</si>
  <si>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</si>
  <si>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</si>
  <si>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</si>
  <si>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</si>
  <si>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</si>
  <si>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</si>
  <si>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</si>
  <si>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</si>
  <si>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</si>
  <si>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</si>
  <si>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</si>
  <si>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</si>
  <si>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</si>
  <si>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</si>
  <si>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</si>
  <si>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</si>
  <si>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</si>
  <si>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</si>
  <si>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</si>
  <si>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</si>
  <si>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</si>
  <si>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</si>
  <si>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</si>
  <si>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</si>
  <si>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</si>
  <si>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</si>
  <si>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</si>
  <si>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</si>
  <si>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</si>
  <si>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</si>
  <si>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</si>
  <si>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</si>
  <si>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</si>
  <si>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</si>
  <si>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</si>
  <si>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</si>
  <si>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</si>
  <si>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</si>
  <si>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</si>
  <si>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</si>
  <si>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</si>
  <si>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</si>
  <si>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</si>
  <si>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</si>
  <si>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</si>
  <si>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</si>
  <si>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</si>
  <si>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</si>
  <si>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</si>
  <si>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</si>
  <si>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</si>
  <si>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</si>
  <si>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</si>
  <si>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</si>
  <si>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</si>
  <si>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</si>
  <si>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</si>
  <si>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</si>
  <si>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</si>
  <si>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</si>
  <si>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</si>
  <si>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</si>
  <si>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</si>
  <si>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</si>
  <si>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</si>
  <si>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</si>
  <si>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</si>
  <si>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</si>
  <si>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</si>
  <si>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</si>
  <si>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</si>
  <si>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</si>
  <si>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</si>
  <si>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</si>
  <si>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</si>
  <si>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</si>
  <si>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</si>
  <si>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</si>
  <si>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</si>
  <si>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</si>
  <si>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</si>
  <si>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</si>
  <si>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</si>
  <si>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</si>
  <si>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</si>
  <si>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</si>
  <si>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</si>
  <si>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</si>
  <si>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</si>
  <si>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</si>
  <si>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</si>
  <si>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</si>
  <si>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</si>
  <si>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</si>
  <si>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</si>
  <si>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</si>
  <si>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</si>
  <si>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</si>
  <si>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</si>
  <si>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</si>
  <si>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</si>
  <si>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</si>
  <si>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</si>
  <si>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</si>
  <si>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</si>
  <si>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</si>
  <si>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</si>
  <si>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</si>
  <si>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</si>
  <si>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</si>
  <si>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</si>
  <si>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</si>
  <si>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</si>
  <si>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</si>
  <si>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</si>
  <si>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</si>
  <si>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</si>
  <si>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</si>
  <si>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</si>
  <si>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</si>
  <si>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</si>
  <si>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</si>
  <si>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</si>
  <si>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</si>
  <si>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</si>
  <si>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</si>
  <si>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</si>
  <si>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</si>
  <si>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</si>
  <si>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</si>
  <si>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</si>
  <si>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</si>
  <si>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</si>
  <si>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</si>
  <si>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</si>
  <si>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</si>
  <si>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</si>
  <si>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</si>
  <si>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</si>
  <si>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</si>
  <si>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</si>
  <si>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</si>
  <si>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</si>
  <si>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</si>
  <si>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</si>
  <si>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</si>
  <si>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</si>
  <si>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</si>
  <si>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</si>
  <si>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</si>
  <si>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</si>
  <si>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</si>
  <si>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</si>
  <si>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</si>
  <si>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</si>
  <si>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</si>
  <si>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</si>
  <si>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</si>
  <si>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</si>
  <si>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</si>
  <si>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</si>
  <si>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</si>
  <si>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</si>
  <si>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</si>
  <si>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</si>
  <si>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</si>
  <si>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</si>
  <si>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</si>
  <si>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</si>
  <si>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</si>
  <si>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</si>
  <si>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</si>
  <si>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</si>
  <si>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</si>
  <si>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</si>
  <si>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</si>
  <si>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</si>
  <si>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</si>
  <si>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</si>
  <si>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</si>
  <si>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</si>
  <si>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</si>
  <si>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</si>
  <si>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</si>
  <si>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</si>
  <si>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</si>
  <si>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</si>
  <si>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</si>
  <si>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</si>
  <si>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</si>
  <si>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</si>
  <si>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</si>
  <si>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</si>
  <si>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</si>
  <si>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</si>
  <si>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</si>
  <si>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</si>
  <si>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</si>
  <si>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</si>
  <si>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</si>
  <si>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</si>
  <si>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</si>
  <si>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</si>
  <si>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</si>
  <si>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</si>
  <si>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</si>
  <si>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</si>
  <si>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</si>
  <si>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</si>
  <si>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</si>
  <si>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</si>
  <si>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</si>
  <si>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</si>
  <si>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</si>
  <si>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</si>
  <si>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</si>
  <si>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</si>
  <si>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</si>
  <si>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</si>
  <si>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</si>
  <si>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</si>
  <si>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</si>
  <si>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</si>
  <si>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</si>
  <si>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</si>
  <si>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</si>
  <si>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</si>
  <si>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</si>
  <si>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</si>
  <si>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</si>
  <si>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</si>
  <si>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</si>
  <si>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</si>
  <si>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</si>
  <si>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</si>
  <si>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</si>
  <si>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</si>
  <si>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</si>
  <si>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</si>
  <si>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</si>
  <si>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</si>
  <si>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</si>
  <si>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</si>
  <si>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</si>
  <si>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</si>
  <si>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</si>
  <si>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</si>
  <si>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</si>
  <si>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</si>
  <si>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</si>
  <si>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</si>
  <si>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</si>
  <si>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</si>
  <si>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</si>
  <si>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</si>
  <si>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</si>
  <si>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</si>
  <si>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</si>
  <si>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</si>
  <si>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</si>
  <si>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</si>
  <si>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</si>
  <si>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</si>
  <si>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</si>
  <si>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</si>
  <si>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</si>
  <si>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</si>
  <si>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</si>
  <si>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</si>
  <si>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</si>
  <si>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</si>
  <si>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</si>
  <si>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</si>
  <si>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</si>
  <si>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</si>
  <si>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</si>
  <si>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</si>
  <si>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</si>
  <si>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</si>
  <si>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</si>
  <si>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</si>
  <si>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</si>
  <si>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</si>
  <si>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</si>
  <si>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</si>
  <si>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</si>
  <si>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</si>
  <si>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</si>
  <si>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</si>
  <si>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</si>
  <si>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</si>
  <si>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</si>
  <si>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</si>
  <si>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</si>
  <si>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</si>
  <si>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</si>
  <si>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</si>
  <si>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</si>
  <si>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</si>
  <si>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</si>
  <si>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</si>
  <si>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</si>
  <si>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</si>
  <si>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</si>
  <si>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</si>
  <si>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</si>
  <si>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</si>
  <si>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</si>
  <si>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</si>
  <si>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</si>
  <si>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</si>
  <si>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</si>
  <si>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</si>
  <si>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</si>
  <si>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</si>
  <si>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</si>
  <si>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</si>
  <si>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</si>
  <si>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</si>
  <si>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</si>
  <si>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</si>
  <si>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</si>
  <si>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</si>
  <si>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</si>
  <si>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</si>
  <si>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</si>
  <si>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</si>
  <si>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</si>
  <si>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</si>
  <si>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</si>
  <si>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</si>
  <si>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</si>
  <si>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</si>
  <si>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</si>
  <si>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</si>
  <si>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</si>
  <si>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</si>
  <si>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</si>
  <si>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</si>
  <si>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</si>
  <si>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</si>
  <si>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</si>
  <si>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</si>
  <si>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</si>
  <si>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</si>
  <si>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</si>
  <si>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</si>
  <si>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</si>
  <si>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</si>
  <si>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</si>
  <si>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</si>
  <si>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</si>
  <si>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</si>
  <si>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</si>
  <si>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</si>
  <si>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</si>
  <si>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</si>
  <si>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</si>
  <si>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</si>
  <si>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</si>
  <si>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</si>
  <si>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</si>
  <si>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</si>
  <si>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</si>
  <si>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</si>
  <si>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</si>
  <si>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</si>
  <si>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</si>
  <si>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</si>
  <si>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</si>
  <si>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</si>
  <si>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</si>
  <si>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</si>
  <si>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</si>
  <si>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</si>
  <si>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</si>
  <si>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</si>
  <si>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</si>
  <si>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</si>
  <si>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</si>
  <si>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</si>
  <si>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</si>
  <si>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</si>
  <si>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</si>
  <si>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</si>
  <si>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</si>
  <si>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</si>
  <si>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</si>
  <si>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</si>
  <si>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</si>
  <si>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</si>
  <si>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</si>
  <si>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</si>
  <si>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</si>
  <si>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</si>
  <si>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</si>
  <si>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</si>
  <si>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</si>
  <si>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</si>
  <si>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</si>
  <si>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</si>
  <si>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</si>
  <si>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</si>
  <si>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</si>
  <si>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</si>
  <si>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</si>
  <si>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</si>
  <si>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</si>
  <si>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</si>
  <si>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</si>
  <si>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</si>
  <si>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</si>
  <si>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</si>
  <si>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</si>
  <si>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</si>
  <si>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</si>
  <si>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</si>
  <si>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</si>
  <si>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</si>
  <si>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</si>
  <si>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</si>
  <si>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</si>
  <si>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</si>
  <si>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</si>
  <si>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</si>
  <si>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</si>
  <si>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</si>
  <si>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</si>
  <si>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</si>
  <si>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</si>
  <si>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</si>
  <si>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</si>
  <si>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</si>
  <si>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</si>
  <si>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</si>
  <si>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</si>
  <si>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</si>
  <si>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</si>
  <si>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</si>
  <si>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</si>
  <si>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</si>
  <si>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</si>
  <si>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</si>
  <si>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</si>
  <si>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</si>
  <si>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</si>
  <si>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</si>
  <si>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</si>
  <si>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</si>
  <si>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</si>
  <si>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</si>
  <si>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</si>
  <si>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</si>
  <si>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</si>
  <si>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</si>
  <si>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</si>
  <si>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</si>
  <si>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</si>
  <si>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</si>
  <si>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</si>
  <si>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</si>
  <si>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</si>
  <si>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</si>
  <si>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</si>
  <si>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</si>
  <si>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</si>
  <si>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</si>
  <si>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</si>
  <si>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</si>
  <si>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</si>
  <si>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</si>
  <si>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</si>
  <si>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</si>
  <si>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</si>
  <si>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</si>
  <si>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</si>
  <si>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</si>
  <si>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</si>
  <si>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</si>
  <si>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</si>
  <si>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</si>
  <si>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</si>
  <si>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</si>
  <si>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</si>
  <si>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</si>
  <si>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</si>
  <si>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</si>
  <si>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</si>
  <si>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</si>
  <si>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</si>
  <si>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</si>
  <si>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</si>
  <si>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</si>
  <si>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</si>
  <si>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</si>
  <si>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</si>
  <si>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</si>
  <si>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</si>
  <si>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</si>
  <si>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</si>
  <si>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</si>
  <si>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</si>
  <si>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</si>
  <si>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</si>
  <si>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</si>
  <si>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</si>
  <si>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</si>
  <si>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</si>
  <si>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</si>
  <si>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</si>
  <si>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</si>
  <si>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</si>
  <si>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</si>
  <si>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</si>
  <si>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</si>
  <si>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</si>
  <si>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</si>
  <si>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</si>
  <si>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</si>
  <si>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</si>
  <si>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</si>
  <si>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</si>
  <si>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</si>
  <si>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</si>
  <si>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</si>
  <si>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</si>
  <si>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</si>
  <si>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</si>
  <si>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</si>
  <si>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</si>
  <si>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</si>
  <si>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</si>
  <si>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</si>
  <si>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</si>
  <si>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</si>
  <si>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</si>
  <si>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</si>
  <si>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</si>
  <si>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</si>
  <si>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</si>
  <si>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</si>
  <si>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</si>
  <si>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</si>
  <si>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</si>
  <si>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</si>
  <si>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</si>
  <si>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</si>
  <si>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</si>
  <si>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</si>
  <si>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</si>
  <si>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</si>
  <si>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</si>
  <si>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</si>
  <si>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</si>
  <si>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</si>
  <si>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</si>
  <si>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</si>
  <si>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</si>
  <si>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</si>
  <si>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</si>
  <si>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</si>
  <si>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</si>
  <si>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</si>
  <si>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</si>
  <si>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</si>
  <si>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</si>
  <si>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</si>
  <si>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</si>
  <si>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</si>
  <si>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</si>
  <si>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</si>
  <si>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</si>
  <si>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</si>
  <si>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</si>
  <si>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</si>
  <si>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</si>
  <si>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</si>
  <si>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</si>
  <si>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</si>
  <si>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</si>
  <si>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</si>
  <si>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</si>
  <si>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</si>
  <si>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</si>
  <si>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</si>
  <si>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</si>
  <si>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</si>
  <si>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</si>
  <si>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</si>
  <si>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</si>
  <si>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</si>
  <si>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</si>
  <si>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</si>
  <si>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</si>
  <si>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</si>
  <si>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</si>
  <si>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</si>
  <si>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</si>
  <si>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</si>
  <si>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</si>
  <si>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</si>
  <si>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</si>
  <si>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</si>
  <si>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</si>
  <si>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</si>
  <si>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</si>
  <si>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</si>
  <si>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</si>
  <si>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</si>
  <si>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</si>
  <si>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</si>
  <si>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</si>
  <si>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</si>
  <si>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</si>
  <si>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</si>
  <si>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</si>
  <si>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</si>
  <si>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</si>
  <si>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</si>
  <si>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</si>
  <si>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</si>
  <si>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</si>
  <si>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</si>
  <si>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</si>
  <si>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</si>
  <si>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</si>
  <si>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</si>
  <si>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</si>
  <si>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</si>
  <si>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</si>
  <si>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</si>
  <si>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</si>
  <si>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</si>
  <si>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</si>
  <si>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</si>
  <si>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</si>
  <si>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</si>
  <si>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</si>
  <si>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</si>
  <si>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</si>
  <si>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</si>
  <si>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</si>
  <si>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</si>
  <si>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</si>
  <si>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</si>
  <si>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</si>
  <si>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</si>
  <si>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</si>
  <si>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</si>
  <si>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</si>
  <si>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</si>
  <si>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</si>
  <si>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</si>
  <si>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</si>
  <si>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</si>
  <si>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</si>
  <si>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</si>
  <si>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</si>
  <si>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</si>
  <si>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</si>
  <si>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</si>
  <si>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</si>
  <si>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</si>
  <si>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</si>
  <si>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</si>
  <si>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</si>
  <si>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</si>
  <si>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</si>
  <si>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</si>
  <si>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</si>
  <si>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</si>
  <si>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</si>
  <si>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</si>
  <si>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</si>
  <si>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</si>
  <si>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</si>
  <si>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</si>
  <si>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</si>
  <si>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</si>
  <si>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</si>
  <si>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</si>
  <si>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</si>
  <si>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</si>
  <si>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</si>
  <si>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</si>
  <si>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</si>
  <si>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</si>
  <si>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</si>
  <si>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</si>
  <si>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</si>
  <si>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</si>
  <si>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</si>
  <si>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</si>
  <si>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</si>
  <si>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</si>
  <si>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</si>
  <si>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</si>
  <si>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</si>
  <si>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</si>
  <si>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</si>
  <si>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</si>
  <si>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</si>
  <si>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</si>
  <si>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</si>
  <si>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</si>
  <si>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</si>
  <si>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</si>
  <si>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</si>
  <si>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</si>
  <si>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</si>
  <si>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</si>
  <si>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</si>
  <si>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</si>
  <si>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</si>
  <si>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</si>
  <si>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</si>
  <si>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</si>
  <si>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</si>
  <si>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</si>
  <si>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</si>
  <si>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</si>
  <si>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</si>
  <si>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</si>
  <si>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</si>
  <si>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</si>
  <si>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</si>
  <si>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</si>
  <si>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</si>
  <si>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</si>
  <si>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</si>
  <si>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</si>
  <si>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</si>
  <si>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</si>
  <si>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</si>
  <si>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</si>
  <si>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</si>
  <si>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</si>
  <si>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</si>
  <si>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</si>
  <si>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</si>
  <si>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</si>
  <si>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</si>
  <si>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</si>
  <si>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</si>
  <si>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</si>
  <si>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</si>
  <si>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</si>
  <si>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</si>
  <si>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</si>
  <si>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</si>
  <si>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</si>
  <si>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</si>
  <si>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</si>
  <si>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</si>
  <si>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</si>
  <si>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</si>
  <si>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</si>
  <si>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</si>
  <si>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</si>
  <si>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</si>
  <si>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</si>
  <si>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</si>
  <si>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</si>
  <si>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</si>
  <si>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</si>
  <si>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</si>
  <si>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</si>
  <si>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</si>
  <si>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</si>
  <si>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</si>
  <si>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</si>
  <si>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</si>
  <si>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</si>
  <si>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</si>
  <si>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</si>
  <si>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</si>
  <si>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</si>
  <si>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</si>
  <si>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</si>
  <si>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</si>
  <si>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</si>
  <si>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</si>
  <si>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</si>
  <si>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</si>
  <si>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</si>
  <si>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</si>
  <si>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</si>
  <si>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</si>
  <si>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</si>
  <si>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</si>
  <si>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</si>
  <si>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</si>
  <si>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</si>
  <si>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</si>
  <si>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</si>
  <si>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</si>
  <si>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</si>
  <si>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</si>
  <si>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</si>
  <si>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</si>
  <si>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</si>
  <si>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</si>
  <si>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</si>
  <si>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</si>
  <si>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</si>
  <si>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</si>
  <si>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</si>
  <si>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</si>
  <si>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</si>
  <si>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</si>
  <si>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</si>
  <si>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</si>
  <si>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</si>
  <si>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</si>
  <si>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</si>
  <si>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</si>
  <si>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</si>
  <si>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</si>
  <si>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</si>
  <si>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</si>
  <si>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</si>
  <si>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</si>
  <si>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</si>
  <si>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</si>
  <si>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</si>
  <si>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</si>
  <si>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</si>
  <si>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</si>
  <si>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</si>
  <si>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</si>
  <si>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</si>
  <si>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</si>
  <si>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</si>
  <si>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</si>
  <si>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</si>
  <si>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</si>
  <si>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</si>
  <si>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</si>
  <si>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</si>
  <si>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</si>
  <si>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</si>
  <si>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</si>
  <si>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</si>
  <si>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</si>
  <si>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</si>
  <si>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</si>
  <si>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</si>
  <si>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</si>
  <si>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</si>
  <si>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</si>
  <si>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</si>
  <si>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</si>
  <si>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</si>
  <si>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</si>
  <si>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</si>
  <si>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</si>
  <si>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</si>
  <si>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</si>
  <si>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</si>
  <si>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</si>
  <si>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</si>
  <si>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</si>
  <si>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</si>
  <si>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</si>
  <si>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</si>
  <si>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</si>
  <si>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</si>
  <si>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</si>
  <si>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</si>
  <si>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</si>
  <si>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</si>
  <si>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</si>
  <si>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</si>
  <si>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</si>
  <si>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</si>
  <si>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</si>
  <si>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</si>
  <si>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</si>
  <si>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</si>
  <si>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</si>
  <si>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</si>
  <si>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</si>
  <si>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</si>
  <si>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</si>
  <si>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</si>
  <si>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</si>
  <si>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</si>
  <si>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</si>
  <si>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</si>
  <si>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</si>
  <si>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</si>
  <si>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</si>
  <si>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</si>
  <si>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</si>
  <si>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</si>
  <si>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</si>
  <si>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</si>
  <si>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</si>
  <si>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</si>
  <si>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</si>
  <si>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</si>
  <si>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</si>
  <si>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</si>
  <si>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</si>
  <si>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</si>
  <si>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</si>
  <si>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</si>
  <si>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</si>
  <si>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</si>
  <si>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</si>
  <si>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</si>
  <si>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</si>
  <si>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</si>
  <si>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</si>
  <si>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</si>
  <si>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</si>
  <si>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</si>
  <si>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</si>
  <si>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</si>
  <si>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</si>
  <si>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</si>
  <si>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</si>
  <si>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</si>
  <si>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</si>
  <si>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</si>
  <si>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</si>
  <si>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</si>
  <si>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</si>
  <si>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</si>
  <si>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</si>
  <si>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</si>
  <si>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</si>
  <si>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</si>
  <si>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</si>
  <si>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</si>
  <si>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</si>
  <si>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</si>
  <si>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</si>
  <si>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</si>
  <si>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</si>
  <si>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</si>
  <si>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</si>
  <si>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</si>
  <si>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</si>
  <si>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</si>
  <si>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</si>
  <si>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</si>
  <si>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</si>
  <si>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</si>
  <si>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</si>
  <si>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</si>
  <si>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</si>
  <si>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</si>
  <si>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</si>
  <si>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</si>
  <si>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</si>
  <si>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</si>
  <si>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</si>
  <si>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</si>
  <si>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</si>
  <si>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</si>
  <si>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</si>
  <si>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</si>
  <si>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</si>
  <si>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</si>
  <si>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</si>
  <si>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</si>
  <si>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</si>
  <si>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</si>
  <si>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</si>
  <si>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</si>
  <si>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</si>
  <si>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</si>
  <si>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</si>
  <si>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</si>
  <si>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</si>
  <si>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</si>
  <si>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</si>
  <si>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</si>
  <si>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</si>
  <si>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</si>
  <si>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</si>
  <si>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</si>
  <si>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</si>
  <si>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</si>
  <si>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</si>
  <si>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</si>
  <si>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</si>
  <si>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</si>
  <si>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</si>
  <si>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</si>
  <si>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</si>
  <si>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</si>
  <si>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</si>
  <si>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</si>
  <si>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</si>
  <si>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</si>
  <si>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</si>
  <si>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</si>
  <si>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</si>
  <si>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</si>
  <si>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</si>
  <si>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</si>
  <si>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</si>
  <si>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</si>
  <si>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</si>
  <si>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</si>
  <si>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</si>
  <si>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</si>
  <si>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</si>
  <si>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</si>
  <si>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</si>
  <si>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</si>
  <si>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</si>
  <si>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</si>
  <si>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</si>
  <si>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</si>
  <si>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</si>
  <si>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</si>
  <si>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</si>
  <si>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</si>
  <si>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</si>
  <si>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</si>
  <si>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</si>
  <si>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</si>
  <si>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</si>
  <si>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</si>
  <si>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</si>
  <si>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</si>
  <si>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</si>
  <si>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</si>
  <si>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</si>
  <si>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</si>
  <si>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</si>
  <si>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</si>
  <si>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</si>
  <si>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</si>
  <si>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</si>
  <si>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</si>
  <si>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</si>
  <si>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</si>
  <si>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</si>
  <si>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</si>
  <si>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</si>
  <si>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</si>
  <si>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</si>
  <si>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</si>
  <si>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</si>
  <si>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</si>
  <si>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</si>
  <si>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</si>
  <si>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</si>
  <si>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</si>
  <si>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</si>
  <si>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</si>
  <si>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</si>
  <si>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</si>
  <si>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</si>
  <si>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</si>
  <si>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</si>
  <si>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</si>
  <si>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</si>
  <si>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</si>
  <si>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</si>
  <si>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</si>
  <si>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</si>
  <si>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</si>
  <si>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</si>
  <si>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</si>
  <si>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</si>
  <si>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</si>
  <si>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</si>
  <si>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</si>
  <si>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</si>
  <si>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</si>
  <si>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</si>
  <si>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</si>
  <si>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</si>
  <si>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</si>
  <si>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</si>
  <si>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</si>
  <si>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</si>
  <si>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</si>
  <si>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</si>
  <si>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</si>
  <si>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</si>
  <si>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</si>
  <si>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</si>
  <si>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</si>
  <si>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</si>
  <si>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</si>
  <si>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</si>
  <si>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</si>
  <si>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</si>
  <si>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</si>
  <si>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</si>
  <si>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</si>
  <si>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</si>
  <si>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</si>
  <si>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</si>
  <si>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</si>
  <si>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</si>
  <si>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</si>
  <si>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</si>
  <si>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</si>
  <si>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</si>
  <si>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</si>
  <si>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</si>
  <si>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</si>
  <si>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</si>
  <si>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</si>
  <si>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</si>
  <si>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</si>
  <si>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</si>
  <si>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</si>
  <si>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</si>
  <si>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</si>
  <si>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</si>
  <si>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</si>
  <si>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</si>
  <si>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</si>
  <si>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</si>
  <si>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</si>
  <si>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</si>
  <si>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</si>
  <si>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</si>
  <si>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</si>
  <si>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</si>
  <si>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</si>
  <si>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</si>
  <si>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</si>
  <si>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</si>
  <si>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</si>
  <si>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</si>
  <si>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</si>
  <si>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</si>
  <si>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</si>
  <si>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</si>
  <si>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</si>
  <si>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</si>
  <si>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</si>
  <si>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</si>
  <si>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</si>
  <si>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</si>
  <si>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</si>
  <si>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</si>
  <si>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</si>
  <si>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</si>
  <si>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</si>
  <si>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</si>
  <si>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</si>
  <si>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</si>
  <si>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</si>
  <si>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</si>
  <si>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</si>
  <si>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</si>
  <si>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</si>
  <si>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</si>
  <si>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</si>
  <si>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</si>
  <si>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</si>
  <si>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</si>
  <si>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</si>
  <si>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</si>
  <si>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</si>
  <si>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</si>
  <si>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</si>
  <si>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</si>
  <si>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</si>
  <si>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</si>
  <si>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</si>
  <si>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</si>
  <si>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</si>
  <si>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</si>
  <si>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</si>
  <si>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</si>
  <si>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</si>
  <si>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</si>
  <si>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</si>
  <si>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</si>
  <si>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</si>
  <si>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</si>
  <si>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</si>
  <si>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</si>
  <si>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</si>
  <si>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</si>
  <si>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</si>
  <si>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</si>
  <si>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</si>
  <si>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</si>
  <si>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</si>
  <si>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</si>
  <si>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</si>
  <si>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</si>
  <si>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</si>
  <si>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</si>
  <si>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</si>
  <si>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</si>
  <si>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</si>
  <si>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</si>
  <si>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</si>
  <si>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</si>
  <si>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</si>
  <si>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</si>
  <si>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</si>
  <si>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</si>
  <si>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</si>
  <si>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</si>
  <si>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</si>
  <si>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</si>
  <si>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</si>
  <si>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</si>
  <si>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</si>
  <si>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</si>
  <si>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</si>
  <si>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</si>
  <si>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</si>
  <si>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</si>
  <si>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</si>
  <si>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</si>
  <si>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</si>
  <si>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</si>
  <si>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</si>
  <si>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</si>
  <si>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</si>
  <si>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</si>
  <si>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</si>
  <si>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</si>
  <si>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</si>
  <si>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</si>
  <si>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</si>
  <si>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</si>
  <si>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</si>
  <si>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</si>
  <si>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</si>
  <si>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</si>
  <si>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</si>
  <si>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</si>
  <si>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</si>
  <si>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</si>
  <si>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</si>
  <si>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</si>
  <si>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</si>
  <si>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</si>
  <si>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</si>
  <si>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</si>
  <si>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</si>
  <si>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</si>
  <si>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</si>
  <si>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</si>
  <si>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</si>
  <si>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</si>
  <si>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</si>
  <si>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</si>
  <si>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</si>
  <si>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</si>
  <si>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</si>
  <si>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</si>
  <si>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</si>
  <si>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</si>
  <si>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</si>
  <si>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</si>
  <si>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</si>
  <si>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</si>
  <si>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</si>
  <si>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</si>
  <si>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</si>
  <si>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</si>
  <si>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</si>
  <si>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</si>
  <si>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</si>
  <si>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</si>
  <si>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</si>
  <si>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</si>
  <si>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</si>
  <si>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</si>
  <si>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</si>
  <si>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</si>
  <si>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</si>
  <si>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</si>
  <si>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</si>
  <si>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</si>
  <si>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</si>
  <si>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</si>
  <si>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</si>
  <si>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</si>
  <si>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</si>
  <si>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</si>
  <si>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</si>
  <si>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</si>
  <si>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</si>
  <si>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</si>
  <si>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</si>
  <si>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</si>
  <si>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</si>
  <si>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</si>
  <si>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</si>
  <si>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</si>
  <si>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</si>
  <si>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</si>
  <si>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</si>
  <si>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</si>
  <si>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</si>
  <si>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</si>
  <si>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</si>
  <si>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</si>
  <si>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</si>
  <si>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</si>
  <si>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</si>
  <si>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</si>
  <si>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</si>
  <si>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</si>
  <si>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</si>
  <si>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</si>
  <si>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</si>
  <si>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</si>
  <si>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</si>
  <si>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</si>
  <si>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</si>
  <si>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</si>
  <si>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</si>
  <si>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</si>
  <si>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</si>
  <si>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</si>
  <si>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</si>
  <si>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</si>
  <si>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</si>
  <si>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</si>
  <si>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</si>
  <si>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</si>
  <si>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</si>
  <si>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</si>
  <si>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</si>
  <si>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</si>
  <si>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</si>
  <si>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</si>
  <si>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</si>
  <si>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</si>
  <si>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</si>
  <si>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</si>
  <si>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</si>
  <si>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</si>
  <si>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</si>
  <si>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</si>
  <si>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</si>
  <si>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</si>
  <si>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</si>
  <si>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</si>
  <si>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</si>
  <si>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</si>
  <si>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</si>
  <si>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</si>
  <si>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</si>
  <si>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</si>
  <si>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</si>
  <si>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</si>
  <si>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</si>
  <si>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</si>
  <si>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</si>
  <si>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</si>
  <si>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</si>
  <si>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</si>
  <si>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</si>
  <si>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</si>
  <si>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</si>
  <si>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</si>
  <si>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</si>
  <si>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</si>
  <si>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</si>
  <si>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</si>
  <si>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</si>
  <si>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</si>
  <si>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</si>
  <si>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</si>
  <si>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</si>
  <si>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</si>
  <si>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</si>
  <si>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</si>
  <si>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</si>
  <si>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</si>
  <si>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</si>
  <si>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</si>
  <si>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</si>
  <si>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</si>
  <si>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</si>
  <si>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</si>
  <si>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</si>
  <si>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</si>
  <si>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</si>
  <si>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</si>
  <si>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</si>
  <si>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</si>
  <si>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</si>
  <si>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</si>
  <si>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</si>
  <si>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</si>
  <si>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</si>
  <si>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</si>
  <si>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</si>
  <si>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</si>
  <si>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</si>
  <si>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</si>
  <si>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</si>
  <si>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</si>
  <si>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</si>
  <si>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</si>
  <si>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</si>
  <si>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</si>
  <si>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</si>
  <si>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</si>
  <si>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</si>
  <si>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</si>
  <si>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</si>
  <si>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</si>
  <si>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</si>
  <si>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</si>
  <si>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</si>
  <si>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</si>
  <si>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</si>
  <si>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</si>
  <si>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</si>
  <si>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</si>
  <si>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</si>
  <si>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</si>
  <si>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</si>
  <si>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</si>
  <si>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</si>
  <si>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</si>
  <si>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</si>
  <si>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</si>
  <si>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</si>
  <si>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</si>
  <si>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</si>
  <si>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</si>
  <si>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</si>
  <si>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</si>
  <si>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</si>
  <si>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</si>
  <si>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</si>
  <si>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</si>
  <si>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</si>
  <si>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</si>
  <si>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</si>
  <si>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</si>
  <si>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</si>
  <si>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</si>
  <si>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</si>
  <si>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</si>
  <si>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</si>
  <si>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</si>
  <si>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</si>
  <si>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</si>
  <si>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</si>
  <si>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</si>
  <si>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</si>
  <si>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</si>
  <si>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</si>
  <si>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</si>
  <si>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</si>
  <si>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</si>
  <si>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</si>
  <si>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</si>
  <si>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</si>
  <si>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</si>
  <si>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</si>
  <si>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</si>
  <si>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</si>
  <si>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</si>
  <si>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</si>
  <si>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</si>
  <si>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</si>
  <si>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</si>
  <si>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</si>
  <si>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</si>
  <si>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</si>
  <si>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</si>
  <si>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</si>
  <si>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</si>
  <si>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</si>
  <si>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</si>
  <si>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</si>
  <si>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</si>
  <si>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</si>
  <si>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</si>
  <si>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</si>
  <si>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</si>
  <si>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</si>
  <si>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</si>
  <si>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</si>
  <si>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</si>
  <si>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</si>
  <si>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</si>
  <si>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</si>
  <si>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</si>
  <si>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</si>
  <si>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</si>
  <si>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</si>
  <si>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</si>
  <si>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</si>
  <si>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</si>
  <si>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</si>
  <si>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</si>
  <si>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</si>
  <si>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</si>
  <si>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</si>
  <si>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</si>
  <si>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</si>
  <si>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</si>
  <si>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</si>
  <si>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</si>
  <si>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</si>
  <si>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</si>
  <si>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</si>
  <si>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</si>
  <si>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</si>
  <si>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</si>
  <si>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</si>
  <si>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</si>
  <si>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</si>
  <si>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</si>
  <si>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</si>
  <si>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</si>
  <si>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</si>
  <si>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</si>
  <si>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</si>
  <si>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</si>
  <si>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</si>
  <si>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</si>
  <si>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</si>
  <si>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</si>
  <si>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</si>
  <si>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</si>
  <si>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</si>
  <si>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</si>
  <si>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</si>
  <si>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</si>
  <si>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</si>
  <si>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</si>
  <si>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</si>
  <si>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</si>
  <si>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</si>
  <si>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</si>
  <si>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</si>
  <si>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</si>
  <si>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</si>
  <si>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</si>
  <si>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</si>
  <si>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</si>
  <si>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</si>
  <si>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</si>
  <si>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</si>
  <si>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</si>
  <si>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</si>
  <si>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</si>
  <si>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</si>
  <si>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</si>
  <si>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</si>
  <si>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</si>
  <si>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</si>
  <si>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</si>
  <si>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</si>
  <si>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</si>
  <si>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</si>
  <si>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</si>
  <si>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</si>
  <si>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</si>
  <si>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</si>
  <si>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</si>
  <si>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</si>
  <si>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</si>
  <si>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</si>
  <si>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</si>
  <si>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</si>
  <si>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</si>
  <si>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</si>
  <si>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</si>
  <si>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</si>
  <si>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</si>
  <si>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</si>
  <si>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</si>
  <si>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</si>
  <si>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</si>
  <si>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</si>
  <si>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</si>
  <si>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</si>
  <si>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</si>
  <si>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</si>
  <si>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</si>
  <si>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</si>
  <si>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</si>
  <si>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</si>
  <si>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</si>
  <si>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</si>
  <si>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</si>
  <si>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</si>
  <si>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</si>
  <si>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</si>
  <si>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</si>
  <si>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</si>
  <si>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</si>
  <si>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</si>
  <si>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</si>
  <si>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</si>
  <si>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</si>
  <si>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</si>
  <si>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</si>
  <si>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</si>
  <si>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</si>
  <si>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</si>
  <si>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</si>
  <si>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</si>
  <si>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</si>
  <si>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</si>
  <si>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</si>
  <si>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</si>
  <si>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</si>
  <si>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</si>
  <si>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</si>
  <si>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</si>
  <si>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</si>
  <si>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</si>
  <si>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</si>
  <si>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</si>
  <si>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</si>
  <si>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</si>
  <si>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</si>
  <si>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</si>
  <si>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</si>
  <si>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</si>
  <si>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</si>
  <si>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</si>
  <si>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</si>
  <si>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</si>
  <si>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</si>
  <si>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</si>
  <si>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</si>
  <si>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</si>
  <si>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</si>
  <si>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</si>
  <si>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</si>
  <si>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</si>
  <si>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</si>
  <si>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</si>
  <si>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</si>
  <si>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</si>
  <si>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</si>
  <si>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</si>
  <si>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</si>
  <si>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</si>
  <si>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</si>
  <si>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</si>
  <si>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</si>
  <si>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</si>
  <si>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</si>
  <si>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</si>
  <si>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</si>
  <si>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</si>
  <si>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</si>
  <si>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</si>
  <si>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</si>
  <si>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</si>
  <si>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</si>
  <si>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</si>
  <si>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</si>
  <si>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</si>
  <si>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</si>
  <si>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</si>
  <si>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</si>
  <si>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</si>
  <si>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</si>
  <si>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</si>
  <si>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</si>
  <si>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</si>
  <si>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</si>
  <si>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</si>
  <si>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</si>
  <si>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</si>
  <si>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</si>
  <si>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</si>
  <si>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</si>
  <si>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</si>
  <si>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</si>
  <si>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</si>
  <si>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</si>
  <si>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</si>
  <si>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</si>
  <si>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</si>
  <si>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</si>
  <si>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</si>
  <si>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</si>
  <si>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</si>
  <si>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</si>
  <si>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</si>
  <si>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</si>
  <si>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</si>
  <si>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</si>
  <si>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</si>
  <si>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</si>
  <si>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</si>
  <si>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</si>
  <si>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</si>
  <si>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</si>
  <si>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</si>
  <si>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</si>
  <si>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</si>
  <si>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</si>
  <si>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</si>
  <si>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</si>
  <si>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</si>
  <si>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</si>
  <si>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</si>
  <si>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</si>
  <si>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</si>
  <si>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</si>
  <si>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</si>
  <si>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</si>
  <si>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</si>
  <si>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</si>
  <si>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</si>
  <si>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</si>
  <si>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</si>
  <si>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</si>
  <si>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</si>
  <si>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</si>
  <si>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</si>
  <si>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</si>
  <si>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</si>
  <si>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</si>
  <si>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</si>
  <si>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</si>
  <si>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</si>
  <si>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</si>
  <si>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</si>
  <si>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</si>
  <si>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</si>
  <si>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</si>
  <si>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</si>
  <si>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</si>
  <si>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</si>
  <si>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</si>
  <si>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</si>
  <si>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</si>
  <si>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</si>
  <si>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</si>
  <si>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</si>
  <si>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</si>
  <si>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</si>
  <si>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</si>
  <si>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</si>
  <si>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</si>
  <si>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</si>
  <si>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</si>
  <si>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</si>
  <si>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</si>
  <si>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</si>
  <si>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</si>
  <si>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</si>
  <si>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</si>
  <si>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</si>
  <si>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</si>
  <si>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</si>
  <si>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</si>
  <si>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</si>
  <si>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</si>
  <si>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</si>
  <si>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</si>
  <si>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</si>
  <si>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</si>
  <si>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</si>
  <si>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</si>
  <si>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</si>
  <si>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</si>
  <si>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</si>
  <si>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</si>
  <si>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</si>
  <si>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</si>
  <si>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</si>
  <si>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</si>
  <si>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</si>
  <si>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</si>
  <si>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</si>
  <si>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</si>
  <si>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</si>
  <si>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</si>
  <si>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</si>
  <si>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</si>
  <si>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</si>
  <si>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</si>
  <si>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</si>
  <si>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</si>
  <si>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</si>
  <si>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</si>
  <si>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</si>
  <si>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</si>
  <si>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</si>
  <si>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</si>
  <si>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</si>
  <si>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</si>
  <si>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</si>
  <si>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</si>
  <si>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</si>
  <si>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</si>
  <si>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</si>
  <si>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</si>
  <si>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</si>
  <si>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</si>
  <si>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</si>
  <si>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</si>
  <si>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</si>
  <si>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</si>
  <si>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</si>
  <si>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</si>
  <si>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</si>
  <si>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</si>
  <si>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</si>
  <si>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</si>
  <si>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</si>
  <si>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</si>
  <si>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</si>
  <si>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</si>
  <si>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</si>
  <si>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</si>
  <si>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</si>
  <si>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</si>
  <si>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</si>
  <si>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</si>
  <si>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</si>
  <si>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</si>
  <si>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</si>
  <si>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</si>
  <si>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</si>
  <si>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</si>
  <si>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</si>
  <si>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</si>
  <si>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</si>
  <si>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</si>
  <si>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</si>
  <si>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</si>
  <si>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</si>
  <si>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</si>
  <si>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</si>
  <si>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</si>
  <si>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</si>
  <si>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</si>
  <si>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</si>
  <si>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</si>
  <si>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</si>
  <si>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</si>
  <si>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</si>
  <si>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</si>
  <si>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</si>
  <si>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</si>
  <si>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</si>
  <si>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</si>
  <si>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</si>
  <si>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</si>
  <si>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</si>
  <si>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</si>
  <si>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</si>
  <si>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</si>
  <si>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</si>
  <si>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</si>
  <si>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</si>
  <si>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</si>
  <si>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</si>
  <si>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</si>
  <si>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</si>
  <si>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</si>
  <si>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</si>
  <si>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</si>
  <si>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</si>
  <si>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</si>
  <si>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</si>
  <si>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</si>
  <si>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</si>
  <si>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</si>
  <si>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</si>
  <si>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</si>
  <si>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</si>
  <si>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</si>
  <si>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</si>
  <si>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</si>
  <si>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</si>
  <si>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</si>
  <si>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</si>
  <si>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</si>
  <si>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</si>
  <si>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</si>
  <si>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</si>
  <si>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</si>
  <si>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</si>
  <si>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</si>
  <si>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</si>
  <si>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</si>
  <si>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</si>
  <si>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</si>
  <si>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</si>
  <si>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</si>
  <si>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</si>
  <si>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</si>
  <si>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</si>
  <si>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</si>
  <si>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</si>
  <si>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</si>
  <si>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</si>
  <si>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</si>
  <si>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</si>
  <si>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</si>
  <si>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</si>
  <si>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</si>
  <si>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</si>
  <si>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</si>
  <si>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</si>
  <si>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</si>
  <si>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</si>
  <si>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</si>
  <si>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</si>
  <si>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</si>
  <si>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</si>
  <si>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</si>
  <si>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</si>
  <si>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</si>
  <si>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</si>
  <si>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</si>
  <si>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</si>
  <si>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</si>
  <si>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</si>
  <si>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</si>
  <si>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</si>
  <si>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</si>
  <si>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</si>
  <si>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</si>
  <si>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</si>
  <si>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</si>
  <si>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</si>
  <si>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</si>
  <si>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</si>
  <si>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</si>
  <si>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</si>
  <si>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</si>
  <si>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</si>
  <si>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</si>
  <si>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</si>
  <si>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</si>
  <si>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</si>
  <si>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</si>
  <si>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</si>
  <si>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</si>
  <si>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</si>
  <si>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</si>
  <si>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</si>
  <si>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</si>
  <si>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</si>
  <si>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</si>
  <si>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</si>
  <si>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</si>
  <si>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</si>
  <si>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</si>
  <si>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</si>
  <si>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</si>
  <si>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</si>
  <si>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</si>
  <si>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</si>
  <si>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</si>
  <si>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</si>
  <si>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</si>
  <si>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</si>
  <si>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</si>
  <si>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</si>
  <si>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</si>
  <si>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</si>
  <si>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</si>
  <si>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</si>
  <si>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</si>
  <si>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</si>
  <si>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</si>
  <si>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</si>
  <si>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</si>
  <si>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</si>
  <si>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</si>
  <si>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</si>
  <si>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</si>
  <si>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</si>
  <si>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</si>
  <si>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</si>
  <si>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</si>
  <si>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</si>
  <si>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</si>
  <si>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</si>
  <si>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</si>
  <si>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</si>
  <si>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</si>
  <si>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</si>
  <si>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</si>
  <si>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</si>
  <si>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</si>
  <si>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</si>
  <si>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</si>
  <si>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</si>
  <si>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</si>
  <si>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</si>
  <si>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</si>
  <si>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</si>
  <si>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</si>
  <si>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</si>
  <si>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</si>
  <si>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</si>
  <si>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</si>
  <si>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</si>
  <si>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</si>
  <si>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</si>
  <si>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</si>
  <si>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</si>
  <si>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</si>
  <si>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</si>
  <si>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</si>
  <si>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</si>
  <si>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</si>
  <si>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</si>
  <si>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</si>
  <si>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</si>
  <si>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</si>
  <si>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</si>
  <si>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</si>
  <si>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</si>
  <si>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</si>
  <si>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</si>
  <si>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</si>
  <si>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</si>
  <si>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</si>
  <si>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</si>
  <si>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</si>
  <si>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</si>
  <si>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</si>
  <si>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</si>
  <si>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</si>
  <si>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</si>
  <si>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</si>
  <si>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</si>
  <si>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</si>
  <si>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</si>
  <si>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</si>
  <si>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</si>
  <si>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</si>
  <si>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</si>
  <si>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</si>
  <si>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</si>
  <si>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</si>
  <si>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</si>
  <si>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</si>
  <si>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</si>
  <si>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</si>
  <si>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</si>
  <si>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</si>
  <si>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</si>
  <si>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</si>
  <si>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</si>
  <si>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</si>
  <si>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</si>
  <si>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</si>
  <si>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</si>
  <si>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</si>
  <si>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</si>
  <si>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</si>
  <si>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</si>
  <si>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</si>
  <si>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</si>
  <si>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</si>
  <si>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</si>
  <si>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</si>
  <si>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</si>
  <si>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</si>
  <si>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</si>
  <si>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</si>
  <si>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</si>
  <si>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</si>
  <si>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</si>
  <si>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</si>
  <si>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</si>
  <si>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</si>
  <si>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</si>
  <si>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</si>
  <si>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</si>
  <si>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</si>
  <si>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</si>
  <si>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</si>
  <si>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</si>
  <si>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</si>
  <si>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</si>
  <si>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</si>
  <si>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</si>
  <si>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</si>
  <si>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</si>
  <si>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</si>
  <si>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</si>
  <si>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</si>
  <si>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</si>
  <si>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</si>
  <si>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</si>
  <si>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</si>
  <si>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</si>
  <si>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</si>
  <si>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</si>
  <si>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</si>
  <si>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</si>
  <si>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</si>
  <si>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</si>
  <si>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</si>
  <si>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</si>
  <si>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</si>
  <si>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</si>
  <si>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</si>
  <si>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</si>
  <si>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</si>
  <si>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</si>
  <si>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</si>
  <si>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</si>
  <si>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</si>
  <si>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</si>
  <si>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</si>
  <si>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</si>
  <si>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</si>
  <si>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</si>
  <si>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</si>
  <si>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</si>
  <si>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</si>
  <si>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</si>
  <si>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</si>
  <si>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</si>
  <si>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</si>
  <si>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</si>
  <si>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</si>
  <si>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</si>
  <si>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</si>
  <si>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</si>
  <si>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</si>
  <si>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</si>
  <si>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</si>
  <si>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</si>
  <si>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</si>
  <si>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</si>
  <si>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</si>
  <si>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</si>
  <si>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</si>
  <si>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</si>
  <si>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</si>
  <si>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</si>
  <si>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</si>
  <si>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</si>
  <si>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</si>
  <si>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</si>
  <si>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</si>
  <si>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</si>
  <si>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</si>
  <si>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</si>
  <si>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</si>
  <si>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</si>
  <si>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</si>
  <si>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</si>
  <si>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</si>
  <si>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</si>
  <si>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</si>
  <si>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</si>
  <si>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</si>
  <si>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</si>
  <si>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</si>
  <si>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</si>
  <si>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</si>
  <si>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</si>
  <si>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</si>
  <si>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</si>
  <si>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</si>
  <si>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</si>
  <si>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</si>
  <si>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</si>
  <si>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</si>
  <si>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</si>
  <si>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</si>
  <si>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</si>
  <si>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</si>
  <si>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</si>
  <si>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</si>
  <si>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</si>
  <si>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</si>
  <si>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</si>
  <si>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</si>
  <si>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</si>
  <si>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</si>
  <si>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</si>
  <si>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</si>
  <si>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</si>
  <si>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</si>
  <si>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</si>
  <si>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</si>
  <si>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</si>
  <si>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</si>
  <si>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</si>
  <si>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</si>
  <si>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</si>
  <si>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</si>
  <si>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</si>
  <si>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</si>
  <si>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</si>
  <si>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</si>
  <si>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</si>
  <si>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</si>
  <si>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</si>
  <si>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</si>
  <si>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</si>
  <si>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</si>
  <si>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</si>
  <si>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</si>
  <si>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</si>
  <si>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</si>
  <si>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</si>
  <si>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</si>
  <si>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</si>
  <si>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</si>
  <si>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</si>
  <si>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</si>
  <si>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</si>
  <si>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</si>
  <si>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</si>
  <si>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</si>
  <si>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</si>
  <si>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</si>
  <si>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</si>
  <si>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</si>
  <si>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</si>
  <si>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</si>
  <si>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</si>
  <si>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</si>
  <si>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</si>
  <si>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</si>
  <si>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</si>
  <si>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</si>
  <si>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</si>
  <si>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</si>
  <si>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</si>
  <si>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</si>
  <si>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</si>
  <si>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</si>
  <si>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</si>
  <si>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</si>
  <si>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</si>
  <si>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</si>
  <si>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</si>
  <si>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</si>
  <si>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</si>
  <si>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</si>
  <si>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</si>
  <si>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</si>
  <si>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</si>
  <si>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</si>
  <si>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</si>
  <si>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</si>
  <si>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</si>
  <si>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</si>
  <si>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</si>
  <si>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</si>
  <si>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</si>
  <si>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</si>
  <si>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</si>
  <si>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</si>
  <si>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</si>
  <si>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</si>
  <si>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</si>
  <si>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</si>
  <si>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</si>
  <si>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</si>
  <si>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</si>
  <si>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</si>
  <si>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</si>
  <si>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</si>
  <si>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</si>
  <si>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</si>
  <si>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</si>
  <si>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</si>
  <si>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</si>
  <si>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</si>
  <si>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</si>
  <si>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</si>
  <si>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</si>
  <si>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</si>
  <si>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</si>
  <si>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</si>
  <si>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</si>
  <si>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</si>
  <si>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</si>
  <si>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</si>
  <si>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</si>
  <si>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</si>
  <si>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</si>
  <si>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</si>
  <si>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</si>
  <si>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</si>
  <si>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</si>
  <si>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</si>
  <si>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</si>
  <si>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</si>
  <si>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</si>
  <si>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</si>
  <si>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</si>
  <si>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</si>
  <si>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</si>
  <si>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</si>
  <si>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</si>
  <si>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</si>
  <si>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</si>
  <si>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</si>
  <si>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</si>
  <si>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</si>
  <si>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</si>
  <si>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</si>
  <si>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</si>
  <si>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</si>
  <si>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</si>
  <si>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</si>
  <si>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</si>
  <si>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</si>
  <si>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</si>
  <si>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</si>
  <si>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</si>
  <si>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</si>
  <si>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</si>
  <si>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</si>
  <si>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</si>
  <si>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</si>
  <si>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</si>
  <si>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</si>
  <si>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</si>
  <si>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</si>
  <si>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</si>
  <si>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</si>
  <si>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</si>
  <si>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</si>
  <si>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</si>
  <si>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</si>
  <si>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</si>
  <si>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</si>
  <si>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</si>
  <si>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</si>
  <si>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</si>
  <si>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</si>
  <si>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</si>
  <si>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</si>
  <si>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</si>
  <si>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</si>
  <si>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</si>
  <si>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</si>
  <si>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</si>
  <si>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</si>
  <si>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</si>
  <si>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</si>
  <si>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</si>
  <si>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</si>
  <si>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</si>
  <si>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</si>
  <si>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</si>
  <si>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</si>
  <si>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</si>
  <si>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</si>
  <si>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</si>
  <si>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</si>
  <si>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</si>
  <si>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</si>
  <si>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</si>
  <si>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</si>
  <si>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</si>
  <si>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</si>
  <si>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</si>
  <si>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</si>
  <si>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</si>
  <si>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</si>
  <si>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</si>
  <si>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</si>
  <si>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</si>
  <si>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</si>
  <si>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</si>
  <si>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</si>
  <si>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</si>
  <si>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</si>
  <si>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</si>
  <si>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</si>
  <si>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</si>
  <si>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</si>
  <si>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</si>
  <si>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</si>
  <si>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</si>
  <si>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</si>
  <si>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</si>
  <si>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</si>
  <si>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</si>
  <si>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</si>
  <si>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</si>
  <si>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</si>
  <si>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</si>
  <si>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</si>
  <si>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</si>
  <si>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</si>
  <si>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</si>
  <si>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</si>
  <si>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</si>
  <si>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</si>
  <si>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</si>
  <si>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</si>
  <si>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</si>
  <si>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</si>
  <si>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</si>
  <si>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</si>
  <si>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</si>
  <si>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</si>
  <si>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</si>
  <si>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</si>
  <si>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</si>
  <si>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</si>
  <si>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</si>
  <si>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</si>
  <si>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</si>
  <si>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</si>
  <si>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</si>
  <si>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</si>
  <si>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</si>
  <si>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</si>
  <si>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</si>
  <si>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</si>
  <si>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</si>
  <si>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</si>
  <si>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</si>
  <si>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</si>
  <si>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</si>
  <si>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</si>
  <si>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</si>
  <si>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</si>
  <si>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</si>
  <si>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</si>
  <si>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</si>
  <si>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</si>
  <si>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</si>
  <si>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</si>
  <si>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</si>
  <si>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</si>
  <si>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</si>
  <si>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</si>
  <si>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</si>
  <si>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</si>
  <si>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</si>
  <si>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</si>
  <si>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</si>
  <si>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</si>
  <si>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</si>
  <si>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</si>
  <si>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</si>
  <si>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</si>
  <si>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</si>
  <si>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</si>
  <si>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</si>
  <si>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</si>
  <si>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</si>
  <si>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</si>
  <si>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</si>
  <si>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</si>
  <si>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</si>
  <si>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</si>
  <si>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</si>
  <si>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</si>
  <si>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</si>
  <si>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</si>
  <si>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</si>
  <si>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</si>
  <si>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</si>
  <si>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</si>
  <si>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</si>
  <si>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</si>
  <si>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</si>
  <si>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</si>
  <si>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</si>
  <si>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</si>
  <si>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</si>
  <si>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</si>
  <si>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</si>
  <si>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</si>
  <si>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</si>
  <si>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</si>
  <si>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</si>
  <si>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</si>
  <si>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</si>
  <si>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</si>
  <si>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</si>
  <si>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</si>
  <si>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</si>
  <si>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</si>
  <si>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</si>
  <si>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</si>
  <si>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</si>
  <si>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</si>
  <si>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</si>
  <si>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</si>
  <si>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</si>
  <si>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</si>
  <si>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</si>
  <si>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</si>
  <si>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</si>
  <si>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</si>
  <si>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</si>
  <si>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</si>
  <si>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</si>
  <si>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</si>
  <si>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</si>
  <si>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</si>
  <si>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</si>
  <si>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</si>
  <si>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</si>
  <si>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</si>
  <si>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</si>
  <si>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</si>
  <si>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</si>
  <si>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</si>
  <si>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</si>
  <si>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</si>
  <si>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</si>
  <si>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</si>
  <si>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</si>
  <si>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</si>
  <si>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</si>
  <si>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</si>
  <si>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</si>
  <si>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</si>
  <si>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</si>
  <si>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</si>
  <si>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</si>
  <si>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</si>
  <si>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</si>
  <si>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</si>
  <si>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</si>
  <si>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</si>
  <si>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</si>
  <si>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</si>
  <si>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</si>
  <si>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</si>
  <si>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</si>
  <si>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</si>
  <si>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</si>
  <si>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</si>
  <si>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</si>
  <si>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</si>
  <si>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</si>
  <si>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</si>
  <si>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</si>
  <si>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</si>
  <si>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</si>
  <si>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</si>
  <si>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</si>
  <si>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</si>
  <si>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</si>
  <si>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</si>
  <si>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</si>
  <si>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</si>
  <si>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</si>
  <si>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</si>
  <si>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</si>
  <si>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</si>
  <si>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</si>
  <si>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</si>
  <si>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</si>
  <si>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</si>
  <si>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</si>
  <si>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</si>
  <si>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</si>
  <si>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</si>
  <si>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</si>
  <si>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</si>
  <si>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</si>
  <si>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</si>
  <si>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</si>
  <si>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</si>
  <si>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</si>
  <si>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</si>
  <si>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</si>
  <si>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</si>
  <si>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</si>
  <si>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</si>
  <si>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</si>
  <si>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</si>
  <si>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</si>
  <si>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</si>
  <si>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</si>
  <si>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</si>
  <si>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</si>
  <si>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</si>
  <si>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</si>
  <si>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</si>
  <si>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</si>
  <si>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</si>
  <si>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</si>
  <si>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</si>
  <si>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</si>
  <si>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</si>
  <si>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</si>
  <si>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</si>
  <si>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</si>
  <si>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</si>
  <si>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</si>
  <si>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</si>
  <si>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</si>
  <si>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</si>
  <si>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</si>
  <si>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</si>
  <si>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</si>
  <si>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</si>
  <si>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</si>
  <si>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</si>
  <si>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</si>
  <si>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</si>
  <si>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</si>
  <si>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</si>
  <si>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</si>
  <si>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</si>
  <si>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</si>
  <si>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</si>
  <si>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</si>
  <si>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</si>
  <si>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</si>
  <si>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</si>
  <si>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</si>
  <si>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</si>
  <si>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</si>
  <si>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</si>
  <si>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</si>
  <si>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</si>
  <si>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</si>
  <si>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</si>
  <si>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</si>
  <si>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</si>
  <si>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</si>
  <si>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</si>
  <si>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</si>
  <si>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</si>
  <si>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</si>
  <si>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</si>
  <si>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</si>
  <si>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</si>
  <si>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</si>
  <si>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</si>
  <si>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</si>
  <si>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</si>
  <si>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</si>
  <si>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</si>
  <si>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</si>
  <si>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</si>
  <si>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</si>
  <si>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</si>
  <si>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</si>
  <si>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</si>
  <si>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</si>
  <si>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</si>
  <si>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</si>
  <si>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</si>
  <si>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</si>
  <si>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</si>
  <si>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</si>
  <si>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</si>
  <si>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</si>
  <si>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</si>
  <si>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</si>
  <si>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</si>
  <si>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</si>
  <si>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</si>
  <si>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</si>
  <si>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</si>
  <si>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</si>
  <si>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</si>
  <si>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</si>
  <si>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</si>
  <si>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</si>
  <si>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</si>
  <si>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</si>
  <si>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</si>
  <si>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</si>
  <si>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</si>
  <si>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</si>
  <si>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</si>
  <si>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</si>
  <si>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</si>
  <si>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</si>
  <si>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</si>
  <si>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</si>
  <si>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</si>
  <si>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</si>
  <si>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</si>
  <si>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</si>
  <si>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</si>
  <si>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</si>
  <si>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</si>
  <si>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</si>
  <si>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</si>
  <si>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</si>
  <si>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</si>
  <si>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</si>
  <si>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</si>
  <si>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</si>
  <si>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</si>
  <si>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</si>
  <si>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</si>
  <si>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</si>
  <si>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</si>
  <si>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</si>
  <si>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</si>
  <si>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</si>
  <si>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</si>
  <si>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</si>
  <si>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</si>
  <si>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</si>
  <si>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</si>
  <si>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</si>
  <si>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</si>
  <si>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</si>
  <si>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</si>
  <si>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</si>
  <si>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</si>
  <si>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</si>
  <si>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</si>
  <si>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</si>
  <si>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</si>
  <si>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</si>
  <si>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</si>
  <si>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</si>
  <si>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</si>
  <si>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</si>
  <si>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</si>
  <si>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</si>
  <si>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</si>
  <si>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</si>
  <si>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</si>
  <si>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</si>
  <si>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</si>
  <si>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</si>
  <si>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</si>
  <si>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</si>
  <si>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</si>
  <si>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</si>
  <si>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</si>
  <si>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</si>
  <si>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</si>
  <si>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</si>
  <si>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</si>
  <si>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</si>
  <si>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</si>
  <si>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</si>
  <si>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</si>
  <si>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</si>
  <si>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</si>
  <si>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</si>
  <si>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</si>
  <si>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</si>
  <si>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</si>
  <si>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</si>
  <si>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</si>
  <si>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</si>
  <si>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</si>
  <si>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</si>
  <si>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</si>
  <si>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</si>
  <si>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</si>
  <si>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</si>
  <si>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</si>
  <si>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</si>
  <si>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</si>
  <si>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</si>
  <si>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</si>
  <si>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</si>
  <si>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</si>
  <si>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</si>
  <si>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</si>
  <si>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</si>
  <si>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</si>
  <si>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</si>
  <si>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</si>
  <si>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</si>
  <si>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</si>
  <si>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</si>
  <si>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</si>
  <si>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</si>
  <si>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</si>
  <si>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</si>
  <si>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</si>
  <si>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</si>
  <si>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</si>
  <si>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</si>
  <si>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</si>
  <si>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</si>
  <si>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</si>
  <si>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</si>
  <si>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</si>
  <si>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</si>
  <si>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</si>
  <si>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</si>
  <si>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</si>
  <si>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</si>
  <si>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</si>
  <si>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</si>
  <si>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</si>
  <si>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</si>
  <si>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</si>
  <si>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</si>
  <si>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</si>
  <si>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</si>
  <si>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</si>
  <si>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</si>
  <si>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</si>
  <si>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</si>
  <si>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</si>
  <si>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</si>
  <si>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</si>
  <si>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</si>
  <si>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</si>
  <si>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</si>
  <si>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</si>
  <si>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</si>
  <si>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</si>
  <si>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</si>
  <si>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</si>
  <si>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</si>
  <si>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</si>
  <si>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</si>
  <si>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</si>
  <si>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</si>
  <si>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</si>
  <si>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</si>
  <si>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</si>
  <si>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</si>
  <si>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</si>
  <si>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</si>
  <si>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</si>
  <si>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</si>
  <si>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</si>
  <si>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</si>
  <si>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</si>
  <si>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</si>
  <si>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</si>
  <si>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</si>
  <si>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</si>
  <si>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</si>
  <si>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</si>
  <si>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</si>
  <si>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</si>
  <si>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</si>
  <si>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</si>
  <si>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</si>
  <si>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</si>
  <si>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</si>
  <si>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</si>
  <si>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</si>
  <si>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</si>
  <si>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</si>
  <si>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</si>
  <si>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</si>
  <si>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</si>
  <si>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</si>
  <si>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</si>
  <si>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</si>
  <si>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</si>
  <si>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</si>
  <si>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</si>
  <si>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</si>
  <si>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</si>
  <si>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</si>
  <si>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</si>
  <si>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</si>
  <si>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</si>
  <si>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</si>
  <si>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</si>
  <si>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</si>
  <si>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</si>
  <si>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</si>
  <si>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</si>
  <si>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</si>
  <si>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</si>
  <si>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</si>
  <si>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</si>
  <si>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</si>
  <si>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</si>
  <si>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</si>
  <si>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</si>
  <si>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</si>
  <si>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</si>
  <si>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</si>
  <si>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</si>
  <si>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</si>
  <si>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</si>
  <si>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</si>
  <si>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</si>
  <si>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</si>
  <si>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</si>
  <si>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</si>
  <si>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</si>
  <si>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</si>
  <si>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</si>
  <si>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</si>
  <si>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</si>
  <si>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</si>
  <si>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</si>
  <si>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</si>
  <si>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</si>
  <si>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</si>
  <si>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</si>
  <si>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</si>
  <si>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</si>
  <si>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</si>
  <si>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</si>
  <si>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</si>
  <si>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</si>
  <si>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</si>
  <si>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</si>
  <si>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</si>
  <si>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</si>
  <si>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</si>
  <si>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</si>
  <si>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</si>
  <si>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</si>
  <si>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</si>
  <si>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</si>
  <si>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</si>
  <si>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</si>
  <si>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</si>
  <si>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</si>
  <si>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</si>
  <si>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</si>
  <si>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</si>
  <si>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</si>
  <si>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</si>
  <si>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</si>
  <si>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</si>
  <si>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</si>
  <si>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</si>
  <si>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</si>
  <si>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</si>
  <si>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</si>
  <si>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</si>
  <si>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</si>
  <si>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</si>
  <si>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</si>
  <si>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</si>
  <si>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</si>
  <si>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</si>
  <si>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</si>
  <si>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</si>
  <si>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</si>
  <si>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</si>
  <si>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</si>
  <si>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</si>
  <si>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</si>
  <si>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</si>
  <si>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</si>
  <si>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</si>
  <si>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</si>
  <si>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</si>
  <si>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</si>
  <si>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</si>
  <si>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</si>
  <si>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</si>
  <si>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</si>
  <si>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</si>
  <si>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</si>
  <si>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</si>
  <si>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</si>
  <si>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</si>
  <si>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</si>
  <si>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</si>
  <si>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</si>
  <si>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</si>
  <si>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</si>
  <si>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</si>
  <si>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</si>
  <si>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</si>
  <si>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</si>
  <si>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</si>
  <si>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</si>
  <si>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</si>
  <si>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</si>
  <si>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</si>
  <si>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</si>
  <si>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</si>
  <si>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</si>
  <si>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</si>
  <si>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</si>
  <si>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</si>
  <si>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</si>
  <si>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</si>
  <si>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</si>
  <si>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</si>
  <si>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</si>
  <si>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</si>
  <si>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</si>
  <si>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</si>
  <si>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</si>
  <si>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</si>
  <si>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</si>
  <si>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</si>
  <si>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</si>
  <si>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</si>
  <si>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</si>
  <si>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</si>
  <si>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</si>
  <si>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</si>
  <si>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</si>
  <si>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</si>
  <si>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</si>
  <si>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</si>
  <si>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</si>
  <si>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</si>
  <si>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</si>
  <si>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</si>
  <si>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</si>
  <si>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</si>
  <si>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</si>
  <si>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</si>
  <si>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</si>
  <si>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</si>
  <si>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</si>
  <si>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</si>
  <si>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</si>
  <si>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</si>
  <si>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</si>
  <si>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</si>
  <si>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</si>
  <si>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</si>
  <si>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</si>
  <si>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</si>
  <si>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</si>
  <si>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</si>
  <si>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</si>
  <si>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</si>
  <si>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</si>
  <si>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</si>
  <si>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</si>
  <si>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</si>
  <si>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</si>
  <si>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</si>
  <si>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</si>
  <si>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</si>
  <si>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</si>
  <si>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</si>
  <si>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</si>
  <si>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</si>
  <si>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</si>
  <si>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</si>
  <si>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</si>
  <si>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</si>
  <si>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</si>
  <si>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</si>
  <si>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</si>
  <si>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</si>
  <si>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</si>
  <si>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</si>
  <si>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</si>
  <si>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</si>
  <si>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</si>
  <si>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</si>
  <si>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</si>
  <si>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</si>
  <si>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</si>
  <si>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</si>
  <si>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</si>
  <si>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</si>
  <si>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</si>
  <si>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</si>
  <si>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</si>
  <si>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</si>
  <si>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</si>
  <si>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</si>
  <si>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</si>
  <si>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</si>
  <si>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</si>
  <si>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</si>
  <si>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</si>
  <si>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</si>
  <si>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</si>
  <si>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</si>
  <si>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</si>
  <si>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</si>
  <si>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</si>
  <si>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</si>
  <si>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</si>
  <si>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</si>
  <si>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</si>
  <si>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</si>
  <si>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</si>
  <si>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</si>
  <si>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</si>
  <si>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</si>
  <si>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</si>
  <si>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</si>
  <si>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</si>
  <si>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</si>
  <si>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</si>
  <si>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</si>
  <si>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</si>
  <si>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</si>
  <si>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</si>
  <si>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</si>
  <si>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</si>
  <si>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</si>
  <si>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</si>
  <si>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</si>
  <si>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</si>
  <si>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</si>
  <si>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</si>
  <si>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</si>
  <si>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</si>
  <si>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</si>
  <si>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</si>
  <si>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</si>
  <si>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</si>
  <si>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</si>
  <si>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</si>
  <si>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</si>
  <si>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</si>
  <si>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</si>
  <si>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</si>
  <si>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</si>
  <si>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</si>
  <si>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</si>
  <si>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</si>
  <si>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</si>
  <si>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</si>
  <si>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</si>
  <si>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</si>
  <si>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</si>
  <si>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</si>
  <si>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</si>
  <si>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</si>
  <si>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</si>
  <si>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</si>
  <si>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</si>
  <si>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</si>
  <si>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</si>
  <si>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</si>
  <si>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</si>
  <si>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</si>
  <si>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</si>
  <si>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</si>
  <si>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</si>
  <si>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</si>
  <si>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</si>
  <si>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</si>
  <si>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</si>
  <si>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</si>
  <si>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</si>
  <si>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</si>
  <si>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</si>
  <si>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</si>
  <si>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</si>
  <si>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</si>
  <si>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</si>
  <si>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</si>
  <si>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</si>
  <si>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</si>
  <si>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</si>
  <si>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</si>
  <si>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</si>
  <si>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</si>
  <si>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</si>
  <si>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</si>
  <si>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</si>
  <si>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</si>
  <si>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</si>
  <si>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</si>
  <si>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</si>
  <si>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</si>
  <si>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</si>
  <si>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</si>
  <si>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</si>
  <si>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</si>
  <si>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</si>
  <si>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</si>
  <si>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</si>
  <si>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</si>
  <si>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</si>
  <si>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</si>
  <si>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</si>
  <si>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</si>
  <si>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</si>
  <si>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</si>
  <si>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</si>
  <si>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</si>
  <si>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</si>
  <si>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</si>
  <si>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</si>
  <si>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</si>
  <si>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</si>
  <si>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</si>
  <si>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</si>
  <si>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</si>
  <si>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</si>
  <si>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</si>
  <si>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</si>
  <si>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</si>
  <si>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</si>
  <si>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</si>
  <si>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</si>
  <si>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</si>
  <si>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</si>
  <si>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</si>
  <si>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</si>
  <si>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</si>
  <si>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</si>
  <si>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</si>
  <si>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</si>
  <si>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</si>
  <si>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</si>
  <si>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</si>
  <si>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</si>
  <si>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</si>
  <si>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</si>
  <si>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</si>
  <si>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</si>
  <si>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</si>
  <si>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</si>
  <si>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</si>
  <si>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</si>
  <si>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</si>
  <si>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</si>
  <si>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</si>
  <si>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</si>
  <si>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</si>
  <si>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</si>
  <si>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</si>
  <si>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</si>
  <si>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</si>
  <si>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</si>
  <si>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</si>
  <si>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</si>
  <si>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</si>
  <si>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</si>
  <si>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</si>
  <si>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</si>
  <si>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</si>
  <si>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</si>
  <si>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</si>
  <si>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</si>
  <si>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</si>
  <si>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</si>
  <si>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</si>
  <si>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</si>
  <si>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</si>
  <si>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</si>
  <si>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</si>
  <si>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</si>
  <si>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</si>
  <si>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</si>
  <si>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</si>
  <si>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</si>
  <si>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</si>
  <si>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</si>
  <si>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</si>
  <si>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</si>
  <si>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</si>
  <si>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</si>
  <si>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</si>
  <si>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</si>
  <si>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</si>
  <si>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</si>
  <si>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</si>
  <si>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</si>
  <si>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</si>
  <si>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</si>
  <si>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</si>
  <si>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</si>
  <si>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</si>
  <si>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</si>
  <si>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</si>
  <si>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</si>
  <si>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</si>
  <si>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</si>
  <si>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</si>
  <si>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</si>
  <si>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</si>
  <si>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</si>
  <si>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</si>
  <si>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</si>
  <si>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</si>
  <si>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</si>
  <si>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</si>
  <si>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</si>
  <si>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</si>
  <si>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</si>
  <si>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</si>
  <si>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</si>
  <si>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</si>
  <si>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</si>
  <si>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</si>
  <si>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</si>
  <si>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</si>
  <si>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</si>
  <si>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</si>
  <si>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</si>
  <si>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</si>
  <si>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</si>
  <si>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</si>
  <si>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</si>
  <si>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</si>
  <si>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</si>
  <si>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</si>
  <si>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</si>
  <si>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</si>
  <si>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</si>
  <si>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</si>
  <si>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</si>
  <si>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</si>
  <si>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</si>
  <si>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</si>
  <si>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</si>
  <si>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</si>
  <si>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</si>
  <si>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</si>
  <si>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</si>
  <si>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</si>
  <si>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</si>
  <si>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</si>
  <si>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</si>
  <si>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</si>
  <si>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</si>
  <si>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</si>
  <si>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</si>
  <si>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</si>
  <si>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</si>
  <si>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</si>
  <si>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</si>
  <si>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</si>
  <si>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</si>
  <si>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</si>
  <si>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</si>
  <si>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</si>
  <si>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</si>
  <si>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</si>
  <si>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</si>
  <si>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</si>
  <si>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</si>
  <si>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</si>
  <si>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</si>
  <si>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</si>
  <si>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</si>
  <si>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</si>
  <si>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</si>
  <si>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</si>
  <si>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</si>
  <si>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</si>
  <si>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</si>
  <si>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</si>
  <si>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</si>
  <si>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</si>
  <si>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</si>
  <si>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</si>
  <si>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</si>
  <si>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</si>
  <si>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</si>
  <si>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</si>
  <si>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</si>
  <si>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</si>
  <si>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</si>
  <si>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</si>
  <si>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</si>
  <si>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</si>
  <si>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</si>
  <si>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</si>
  <si>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</si>
  <si>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</si>
  <si>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</si>
  <si>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</si>
  <si>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</si>
  <si>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</si>
  <si>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</si>
  <si>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</si>
  <si>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</si>
  <si>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</si>
  <si>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</si>
  <si>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</si>
  <si>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</si>
  <si>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</si>
  <si>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</si>
  <si>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</si>
  <si>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</si>
  <si>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</si>
  <si>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</si>
  <si>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</si>
  <si>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</si>
  <si>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</si>
  <si>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</si>
  <si>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</si>
  <si>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</si>
  <si>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</si>
  <si>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</si>
  <si>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</si>
  <si>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</si>
  <si>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</si>
  <si>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</si>
  <si>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</si>
  <si>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</si>
  <si>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</si>
  <si>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</si>
  <si>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</si>
  <si>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</si>
  <si>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</si>
  <si>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</si>
  <si>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</si>
  <si>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</si>
  <si>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</si>
  <si>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</si>
  <si>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</si>
  <si>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</si>
  <si>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</si>
  <si>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</si>
  <si>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</si>
  <si>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</si>
  <si>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</si>
  <si>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</si>
  <si>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</si>
  <si>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</si>
  <si>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</si>
  <si>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</si>
  <si>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</si>
  <si>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</si>
  <si>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</si>
  <si>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</si>
  <si>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</si>
  <si>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</si>
  <si>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</si>
  <si>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</si>
  <si>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</si>
  <si>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</si>
  <si>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</si>
  <si>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</si>
  <si>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</si>
  <si>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</si>
  <si>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</si>
  <si>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</si>
  <si>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</si>
  <si>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</si>
  <si>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</si>
  <si>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</si>
  <si>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</si>
  <si>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</si>
  <si>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</si>
  <si>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</si>
  <si>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</si>
  <si>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</si>
  <si>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</si>
  <si>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</si>
  <si>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</si>
  <si>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</si>
  <si>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</si>
  <si>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</si>
  <si>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</si>
  <si>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</si>
  <si>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</si>
  <si>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</si>
  <si>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</si>
  <si>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</si>
  <si>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</si>
  <si>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</si>
  <si>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</si>
  <si>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</si>
  <si>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</si>
  <si>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</si>
  <si>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</si>
  <si>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</si>
  <si>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</si>
  <si>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</si>
  <si>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</si>
  <si>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</si>
  <si>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</si>
  <si>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</si>
  <si>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</si>
  <si>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</si>
  <si>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</si>
  <si>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</si>
  <si>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</si>
  <si>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</si>
  <si>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</si>
  <si>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</si>
  <si>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</si>
  <si>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</si>
  <si>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</si>
  <si>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</si>
  <si>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</si>
  <si>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</si>
  <si>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</si>
  <si>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</si>
  <si>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</si>
  <si>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</si>
  <si>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</si>
  <si>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</si>
  <si>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</si>
  <si>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</si>
  <si>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</si>
  <si>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</si>
  <si>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</si>
  <si>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</si>
  <si>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</si>
  <si>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</si>
  <si>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</si>
  <si>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</si>
  <si>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</si>
  <si>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</si>
  <si>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</si>
  <si>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</si>
  <si>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</si>
  <si>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</si>
  <si>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</si>
  <si>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</si>
  <si>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</si>
  <si>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</si>
  <si>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</si>
  <si>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</si>
  <si>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</si>
  <si>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</si>
  <si>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</si>
  <si>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</si>
  <si>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</si>
  <si>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</si>
  <si>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</si>
  <si>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</si>
  <si>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</si>
  <si>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</si>
  <si>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</si>
  <si>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</si>
  <si>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</si>
  <si>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</si>
  <si>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</si>
  <si>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</si>
  <si>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</si>
  <si>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</si>
  <si>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</si>
  <si>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</si>
  <si>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</si>
  <si>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</si>
  <si>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</si>
  <si>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</si>
  <si>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</si>
  <si>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</si>
  <si>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</si>
  <si>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</si>
  <si>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</si>
  <si>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</si>
  <si>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</si>
  <si>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</si>
  <si>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</si>
  <si>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</si>
  <si>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</si>
  <si>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</si>
  <si>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</si>
  <si>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</si>
  <si>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</si>
  <si>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</si>
  <si>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</si>
  <si>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</si>
  <si>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</si>
  <si>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</si>
  <si>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</si>
  <si>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</si>
  <si>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</si>
  <si>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</si>
  <si>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</si>
  <si>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</si>
  <si>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</si>
  <si>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</si>
  <si>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</si>
  <si>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</si>
  <si>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</si>
  <si>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</si>
  <si>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</si>
  <si>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</si>
  <si>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</si>
  <si>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</si>
  <si>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</si>
  <si>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</si>
  <si>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</si>
  <si>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</si>
  <si>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</si>
  <si>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</si>
  <si>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</si>
  <si>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</si>
  <si>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</si>
  <si>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</si>
  <si>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</si>
  <si>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</si>
  <si>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</si>
  <si>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</si>
  <si>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</si>
  <si>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</si>
  <si>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</si>
  <si>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</si>
  <si>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</si>
  <si>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</si>
  <si>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</si>
  <si>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</si>
  <si>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</si>
  <si>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</si>
  <si>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</si>
  <si>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</si>
  <si>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</si>
  <si>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</si>
  <si>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</si>
  <si>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</si>
  <si>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</si>
  <si>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</si>
  <si>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</si>
  <si>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</si>
  <si>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</si>
  <si>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</si>
  <si>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</si>
  <si>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</si>
  <si>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</si>
  <si>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</si>
  <si>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</si>
  <si>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</si>
  <si>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</si>
  <si>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</si>
  <si>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</si>
  <si>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</si>
  <si>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</si>
  <si>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</si>
  <si>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</si>
  <si>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</si>
  <si>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</si>
  <si>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</si>
  <si>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</si>
  <si>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</si>
  <si>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</si>
  <si>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</si>
  <si>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</si>
  <si>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</si>
  <si>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</si>
  <si>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</si>
  <si>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</si>
  <si>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</si>
  <si>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</si>
  <si>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</si>
  <si>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</si>
  <si>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</si>
  <si>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</si>
  <si>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</si>
  <si>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</si>
  <si>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</si>
  <si>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</si>
  <si>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</si>
  <si>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</si>
  <si>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</si>
  <si>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</si>
  <si>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</si>
  <si>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</si>
  <si>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</si>
  <si>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</si>
  <si>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</si>
  <si>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</si>
  <si>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</si>
  <si>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</si>
  <si>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</si>
  <si>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</si>
  <si>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</si>
  <si>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</si>
  <si>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</si>
  <si>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</si>
  <si>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</si>
  <si>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</si>
  <si>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</si>
  <si>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</si>
  <si>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</si>
  <si>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</si>
  <si>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</si>
  <si>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</si>
  <si>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</si>
  <si>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</si>
  <si>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</si>
  <si>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</si>
  <si>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</si>
  <si>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</si>
  <si>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</si>
  <si>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</si>
  <si>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</si>
  <si>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</si>
  <si>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</si>
  <si>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</si>
  <si>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</si>
  <si>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</si>
  <si>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</si>
  <si>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</si>
  <si>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</si>
  <si>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</si>
  <si>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</si>
  <si>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</si>
  <si>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</si>
  <si>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</si>
  <si>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</si>
  <si>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</si>
  <si>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</si>
  <si>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</si>
  <si>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</si>
  <si>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</si>
  <si>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</si>
  <si>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</si>
  <si>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</si>
  <si>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</si>
  <si>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</si>
  <si>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</si>
  <si>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</si>
  <si>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</si>
  <si>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</si>
  <si>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</si>
  <si>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</si>
  <si>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</si>
  <si>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</si>
  <si>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</si>
  <si>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</si>
  <si>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</si>
  <si>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</si>
  <si>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</si>
  <si>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</si>
  <si>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</si>
  <si>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</si>
  <si>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</si>
  <si>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</si>
  <si>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</si>
  <si>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</si>
  <si>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</si>
  <si>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</si>
  <si>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</si>
  <si>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</si>
  <si>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</si>
  <si>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</si>
  <si>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</si>
  <si>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</si>
  <si>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</si>
  <si>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</si>
  <si>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</si>
  <si>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</si>
  <si>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</si>
  <si>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</si>
  <si>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</si>
  <si>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</si>
  <si>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</si>
  <si>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</si>
  <si>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</si>
  <si>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</si>
  <si>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</si>
  <si>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</si>
  <si>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</si>
  <si>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</si>
  <si>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</si>
  <si>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</si>
  <si>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</si>
  <si>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</si>
  <si>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</si>
  <si>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</si>
  <si>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</si>
  <si>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</si>
  <si>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</si>
  <si>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</si>
  <si>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</si>
  <si>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</si>
  <si>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</si>
  <si>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</si>
  <si>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</si>
  <si>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</si>
  <si>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</si>
  <si>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</si>
  <si>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</si>
  <si>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</si>
  <si>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</si>
  <si>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</si>
  <si>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</si>
  <si>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</si>
  <si>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</si>
  <si>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</si>
  <si>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</si>
  <si>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</si>
  <si>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</si>
  <si>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</si>
  <si>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</si>
  <si>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</si>
  <si>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</si>
  <si>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</si>
  <si>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</si>
  <si>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</si>
  <si>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</si>
  <si>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</si>
  <si>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</si>
  <si>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</si>
  <si>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</si>
  <si>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</si>
  <si>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</si>
  <si>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</si>
  <si>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</si>
  <si>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</si>
  <si>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</si>
  <si>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</si>
  <si>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</si>
  <si>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</si>
  <si>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</si>
  <si>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</si>
  <si>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</si>
  <si>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</si>
  <si>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</si>
  <si>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</si>
  <si>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</si>
  <si>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</si>
  <si>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</si>
  <si>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</si>
  <si>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</si>
  <si>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</si>
  <si>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</si>
  <si>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</si>
  <si>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</si>
  <si>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</si>
  <si>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</si>
  <si>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</si>
  <si>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</si>
  <si>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</si>
  <si>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</si>
  <si>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</si>
  <si>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</si>
  <si>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</si>
  <si>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</si>
  <si>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</si>
  <si>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</si>
  <si>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</si>
  <si>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</si>
  <si>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</si>
  <si>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</si>
  <si>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</si>
  <si>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</si>
  <si>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</si>
  <si>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</si>
  <si>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</si>
  <si>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</si>
  <si>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</si>
  <si>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</si>
  <si>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</si>
  <si>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</si>
  <si>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</si>
  <si>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</si>
  <si>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</si>
  <si>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</si>
  <si>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</si>
  <si>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</si>
  <si>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</si>
  <si>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</si>
  <si>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</si>
  <si>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</si>
  <si>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</si>
  <si>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</si>
  <si>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</si>
  <si>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</si>
  <si>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</si>
  <si>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</si>
  <si>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</si>
  <si>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</si>
  <si>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</si>
  <si>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</si>
  <si>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</si>
  <si>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</si>
  <si>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</si>
  <si>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</si>
  <si>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</si>
  <si>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</si>
  <si>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</si>
  <si>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</si>
  <si>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</si>
  <si>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</si>
  <si>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</si>
  <si>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</si>
  <si>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</si>
  <si>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</si>
  <si>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</si>
  <si>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</si>
  <si>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</si>
  <si>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</si>
  <si>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</si>
  <si>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</si>
  <si>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</si>
  <si>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</si>
  <si>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</si>
  <si>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</si>
  <si>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</si>
  <si>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</si>
  <si>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</si>
  <si>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</si>
  <si>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</si>
  <si>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</si>
  <si>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</si>
  <si>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</si>
  <si>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</si>
  <si>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</si>
  <si>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</si>
  <si>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</si>
  <si>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</si>
  <si>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</si>
  <si>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</si>
  <si>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</si>
  <si>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</si>
  <si>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</si>
  <si>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</si>
  <si>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</si>
  <si>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</si>
  <si>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</si>
  <si>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</si>
  <si>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</si>
  <si>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</si>
  <si>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</si>
  <si>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</si>
  <si>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</si>
  <si>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</si>
  <si>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</si>
  <si>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</si>
  <si>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</si>
  <si>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</si>
  <si>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</si>
  <si>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</si>
  <si>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</si>
  <si>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</si>
  <si>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</si>
  <si>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</si>
  <si>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</si>
  <si>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</si>
  <si>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</si>
  <si>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</si>
  <si>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</si>
  <si>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</si>
  <si>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</si>
  <si>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</si>
  <si>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</si>
  <si>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</si>
  <si>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</si>
  <si>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</si>
  <si>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</si>
  <si>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</si>
  <si>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</si>
  <si>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</si>
  <si>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</si>
  <si>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</si>
  <si>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</si>
  <si>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</si>
  <si>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</si>
  <si>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</si>
  <si>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</si>
  <si>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</si>
  <si>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</si>
  <si>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</si>
  <si>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</si>
  <si>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</si>
  <si>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</si>
  <si>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</si>
  <si>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</si>
  <si>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</si>
  <si>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</si>
  <si>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</si>
  <si>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</si>
  <si>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</si>
  <si>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</si>
  <si>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</si>
  <si>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</si>
  <si>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</si>
  <si>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</si>
  <si>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</si>
  <si>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</si>
  <si>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</si>
  <si>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</si>
  <si>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</si>
  <si>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</si>
  <si>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</si>
  <si>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</si>
  <si>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</si>
  <si>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</si>
  <si>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</si>
  <si>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</si>
  <si>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</si>
  <si>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</si>
  <si>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</si>
  <si>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</si>
  <si>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</si>
  <si>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</si>
  <si>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</si>
  <si>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</si>
  <si>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</si>
  <si>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</si>
  <si>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</si>
  <si>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</si>
  <si>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</si>
  <si>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</si>
  <si>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</si>
  <si>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</si>
  <si>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</si>
  <si>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</si>
  <si>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</si>
  <si>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</si>
  <si>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</si>
  <si>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</si>
  <si>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</si>
  <si>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</si>
  <si>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</si>
  <si>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</si>
  <si>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</si>
  <si>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</si>
  <si>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</si>
  <si>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</si>
  <si>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</si>
  <si>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</si>
  <si>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</si>
  <si>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</si>
  <si>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</si>
  <si>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</si>
  <si>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</si>
  <si>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</si>
  <si>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</si>
  <si>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</si>
  <si>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</si>
  <si>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</si>
  <si>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</si>
  <si>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</si>
  <si>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</si>
  <si>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</si>
  <si>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</si>
  <si>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</si>
  <si>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</si>
  <si>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</si>
  <si>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</si>
  <si>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</si>
  <si>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</si>
  <si>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</si>
  <si>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</si>
  <si>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</si>
  <si>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</si>
  <si>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</si>
  <si>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</si>
  <si>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</si>
  <si>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</si>
  <si>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</si>
  <si>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</si>
  <si>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</si>
  <si>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</si>
  <si>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</si>
  <si>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</si>
  <si>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</si>
  <si>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</si>
  <si>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</si>
  <si>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</si>
  <si>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</si>
  <si>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</si>
  <si>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</si>
  <si>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</si>
  <si>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</si>
  <si>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</si>
  <si>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</si>
  <si>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</si>
  <si>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</si>
  <si>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</si>
  <si>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</si>
  <si>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</si>
  <si>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</si>
  <si>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</si>
  <si>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</si>
  <si>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</si>
  <si>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</si>
  <si>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</si>
  <si>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</si>
  <si>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</si>
  <si>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</si>
  <si>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</si>
  <si>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</si>
  <si>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</si>
  <si>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</si>
  <si>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</si>
  <si>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</si>
  <si>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</si>
  <si>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</si>
  <si>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</si>
  <si>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</si>
  <si>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</si>
  <si>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</si>
  <si>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</si>
  <si>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</si>
  <si>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</si>
  <si>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</si>
  <si>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</si>
  <si>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</si>
  <si>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</si>
  <si>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</si>
  <si>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</si>
  <si>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</si>
  <si>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</si>
  <si>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</si>
  <si>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</si>
  <si>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</si>
  <si>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</si>
  <si>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</si>
  <si>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</si>
  <si>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</si>
  <si>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</si>
  <si>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</si>
  <si>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</si>
  <si>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</si>
  <si>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</si>
  <si>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</si>
  <si>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</si>
  <si>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</si>
  <si>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</si>
  <si>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</si>
  <si>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</si>
  <si>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</si>
  <si>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</si>
  <si>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</si>
  <si>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</si>
  <si>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</si>
  <si>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</si>
  <si>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</si>
  <si>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</si>
  <si>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</si>
  <si>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</si>
  <si>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</si>
  <si>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</si>
  <si>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</si>
  <si>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</si>
  <si>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</si>
  <si>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</si>
  <si>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</si>
  <si>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</si>
  <si>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</si>
  <si>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</si>
  <si>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</si>
  <si>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</si>
  <si>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</si>
  <si>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</si>
  <si>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</si>
  <si>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</si>
  <si>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</si>
  <si>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</si>
  <si>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</si>
  <si>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</si>
  <si>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</si>
  <si>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</si>
  <si>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</si>
  <si>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</si>
  <si>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</si>
  <si>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</si>
  <si>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</si>
  <si>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</si>
  <si>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</si>
  <si>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</si>
  <si>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</si>
  <si>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</si>
  <si>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</si>
  <si>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</si>
  <si>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</si>
  <si>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</si>
  <si>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</si>
  <si>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</si>
  <si>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</si>
  <si>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</si>
  <si>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</si>
  <si>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</si>
  <si>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</si>
  <si>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</si>
  <si>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</si>
  <si>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</si>
  <si>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</si>
  <si>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</si>
  <si>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</si>
  <si>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</si>
  <si>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</si>
  <si>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</si>
  <si>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</si>
  <si>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</si>
  <si>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</si>
  <si>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</si>
  <si>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</si>
  <si>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</si>
  <si>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</si>
  <si>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</si>
  <si>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</si>
  <si>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</si>
  <si>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</si>
  <si>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</si>
  <si>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</si>
  <si>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</si>
  <si>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</si>
  <si>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</si>
  <si>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</si>
  <si>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</si>
  <si>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</si>
  <si>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</si>
  <si>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</si>
  <si>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</si>
  <si>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</si>
  <si>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</si>
  <si>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</si>
  <si>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</si>
  <si>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</si>
  <si>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</si>
  <si>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</si>
  <si>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</si>
  <si>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</si>
  <si>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</si>
  <si>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</si>
  <si>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</si>
  <si>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</si>
  <si>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</si>
  <si>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</si>
  <si>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</si>
  <si>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</si>
  <si>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</si>
  <si>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</si>
  <si>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</si>
  <si>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</si>
  <si>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</si>
  <si>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</si>
  <si>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</si>
  <si>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</si>
  <si>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</si>
  <si>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</si>
  <si>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</si>
  <si>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</si>
  <si>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</si>
  <si>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</si>
  <si>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</si>
  <si>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</si>
  <si>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</si>
  <si>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</si>
  <si>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</si>
  <si>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</si>
  <si>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</si>
  <si>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</si>
  <si>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</si>
  <si>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</si>
  <si>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</si>
  <si>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</si>
  <si>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</si>
  <si>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</si>
  <si>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</si>
  <si>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</si>
  <si>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</si>
  <si>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</si>
  <si>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</si>
  <si>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</si>
  <si>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</si>
  <si>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</si>
  <si>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</si>
  <si>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</si>
  <si>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</si>
  <si>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</si>
  <si>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</si>
  <si>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</si>
  <si>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</si>
  <si>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</si>
  <si>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</si>
  <si>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</si>
  <si>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</si>
  <si>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</si>
  <si>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</si>
  <si>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</si>
  <si>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</si>
  <si>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</si>
  <si>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</si>
  <si>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</si>
  <si>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</si>
  <si>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</si>
  <si>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</si>
  <si>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</si>
  <si>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</si>
  <si>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</si>
  <si>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</si>
  <si>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</si>
  <si>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</si>
  <si>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</si>
  <si>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</si>
  <si>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</si>
  <si>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</si>
  <si>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</si>
  <si>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</si>
  <si>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</si>
  <si>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</si>
  <si>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</si>
  <si>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</si>
  <si>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</si>
  <si>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</si>
  <si>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</si>
  <si>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</si>
  <si>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</si>
  <si>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</si>
  <si>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</si>
  <si>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</si>
  <si>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</si>
  <si>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</si>
  <si>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</si>
  <si>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</si>
  <si>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</si>
  <si>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</si>
  <si>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</si>
  <si>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</si>
  <si>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</si>
  <si>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</si>
  <si>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</si>
  <si>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</si>
  <si>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</si>
  <si>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</si>
  <si>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</si>
  <si>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</si>
  <si>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</si>
  <si>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</si>
  <si>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</si>
  <si>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</si>
  <si>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</si>
  <si>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</si>
  <si>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</si>
  <si>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</si>
  <si>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</si>
  <si>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</si>
  <si>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</si>
  <si>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</si>
  <si>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</si>
  <si>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</si>
  <si>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</si>
  <si>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</si>
  <si>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</si>
  <si>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</si>
  <si>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</si>
  <si>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</si>
  <si>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</si>
  <si>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</si>
  <si>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</si>
  <si>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</si>
  <si>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</si>
  <si>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</si>
  <si>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</si>
  <si>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</si>
  <si>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</si>
  <si>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</si>
  <si>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</si>
  <si>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</si>
  <si>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</si>
  <si>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</si>
  <si>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</si>
  <si>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</si>
  <si>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</si>
  <si>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</si>
  <si>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</si>
  <si>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</si>
  <si>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</si>
  <si>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</si>
  <si>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</si>
  <si>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</si>
  <si>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</si>
  <si>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</si>
  <si>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</si>
  <si>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</si>
  <si>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</si>
  <si>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</si>
  <si>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</si>
  <si>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</si>
  <si>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</si>
  <si>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</si>
  <si>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</si>
  <si>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</si>
  <si>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</si>
  <si>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</si>
  <si>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</si>
  <si>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</si>
  <si>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</si>
  <si>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</si>
  <si>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</si>
  <si>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</si>
  <si>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</si>
  <si>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</si>
  <si>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</si>
  <si>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</si>
  <si>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</si>
  <si>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</si>
  <si>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</si>
  <si>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</si>
  <si>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</si>
  <si>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</si>
  <si>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</si>
  <si>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</si>
  <si>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</si>
  <si>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</si>
  <si>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</si>
  <si>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</si>
  <si>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</si>
  <si>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</si>
  <si>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</si>
  <si>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</si>
  <si>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</si>
  <si>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</si>
  <si>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</si>
  <si>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</si>
  <si>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</si>
  <si>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</si>
  <si>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</si>
  <si>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</si>
  <si>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</si>
  <si>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</si>
  <si>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</si>
  <si>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</si>
  <si>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</si>
  <si>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</si>
  <si>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</si>
  <si>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</si>
  <si>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</si>
  <si>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</si>
  <si>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</si>
  <si>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</si>
  <si>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</si>
  <si>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</si>
  <si>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</si>
  <si>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</si>
  <si>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</si>
  <si>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</si>
  <si>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</si>
  <si>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</si>
  <si>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</si>
  <si>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</si>
  <si>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</si>
  <si>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</si>
  <si>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</si>
  <si>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</si>
  <si>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</si>
  <si>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</si>
  <si>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</si>
  <si>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</si>
  <si>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</si>
  <si>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</si>
  <si>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</si>
  <si>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</si>
  <si>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</si>
  <si>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</si>
  <si>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</si>
  <si>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</si>
  <si>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</si>
  <si>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</si>
  <si>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</si>
  <si>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</si>
  <si>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</si>
  <si>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</si>
  <si>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</si>
  <si>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</si>
  <si>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</si>
  <si>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</si>
  <si>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</si>
  <si>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</si>
  <si>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</si>
  <si>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</si>
  <si>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</si>
  <si>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</si>
  <si>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</si>
  <si>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</si>
  <si>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</si>
  <si>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</si>
  <si>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</si>
  <si>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</si>
  <si>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</si>
  <si>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</si>
  <si>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</si>
  <si>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</si>
  <si>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</si>
  <si>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</si>
  <si>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</si>
  <si>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</si>
  <si>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</si>
  <si>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</si>
  <si>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</si>
  <si>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</si>
  <si>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</si>
  <si>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</si>
  <si>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</si>
  <si>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</si>
  <si>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</si>
  <si>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</si>
  <si>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</si>
  <si>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</si>
  <si>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</si>
  <si>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</si>
  <si>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</si>
  <si>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</si>
  <si>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</si>
  <si>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</si>
  <si>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</si>
  <si>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</si>
  <si>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</si>
  <si>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</si>
  <si>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</si>
  <si>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</si>
  <si>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</si>
  <si>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</si>
  <si>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</si>
  <si>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</si>
  <si>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</si>
  <si>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</si>
  <si>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</si>
  <si>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</si>
  <si>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</si>
  <si>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</si>
  <si>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</si>
  <si>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</si>
  <si>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</si>
  <si>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</si>
  <si>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</si>
  <si>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</si>
  <si>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</si>
  <si>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</si>
  <si>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</si>
  <si>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</si>
  <si>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</si>
  <si>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</si>
  <si>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</si>
  <si>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</si>
  <si>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</si>
  <si>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</si>
  <si>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</si>
  <si>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</si>
  <si>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</si>
  <si>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</si>
  <si>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</si>
  <si>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</si>
  <si>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</si>
  <si>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</si>
  <si>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</si>
  <si>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</si>
  <si>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</si>
  <si>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</si>
  <si>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</si>
  <si>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</si>
  <si>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</si>
  <si>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</si>
  <si>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</si>
  <si>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</si>
  <si>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</si>
  <si>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</si>
  <si>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</si>
  <si>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</si>
  <si>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</si>
  <si>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</si>
  <si>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</si>
  <si>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</si>
  <si>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</si>
  <si>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</si>
  <si>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</si>
  <si>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</si>
  <si>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</si>
  <si>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</si>
  <si>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</si>
  <si>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</si>
  <si>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</si>
  <si>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</si>
  <si>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</si>
  <si>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</si>
  <si>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</si>
  <si>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</si>
  <si>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</si>
  <si>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</si>
  <si>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</si>
  <si>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</si>
  <si>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</si>
  <si>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</si>
  <si>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</si>
  <si>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</si>
  <si>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</si>
  <si>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</si>
  <si>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</si>
  <si>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</si>
  <si>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</si>
  <si>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</si>
  <si>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</si>
  <si>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</si>
  <si>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</si>
  <si>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</si>
  <si>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</si>
  <si>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</si>
  <si>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</si>
  <si>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</si>
  <si>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</si>
  <si>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</si>
  <si>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</si>
  <si>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</si>
  <si>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</si>
  <si>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</si>
  <si>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</si>
  <si>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</si>
  <si>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</si>
  <si>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</si>
  <si>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</si>
  <si>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</si>
  <si>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</si>
  <si>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</si>
  <si>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</si>
  <si>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</si>
  <si>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</si>
  <si>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</si>
  <si>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</si>
  <si>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</si>
  <si>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</si>
  <si>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</si>
  <si>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</si>
  <si>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</si>
  <si>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</si>
  <si>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</si>
  <si>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</si>
  <si>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</si>
  <si>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</si>
  <si>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</si>
  <si>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</si>
  <si>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</si>
  <si>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</si>
  <si>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</si>
  <si>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</si>
  <si>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</si>
  <si>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</si>
  <si>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</si>
  <si>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</si>
  <si>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</si>
  <si>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</si>
  <si>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</si>
  <si>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</si>
  <si>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</si>
  <si>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</si>
  <si>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</si>
  <si>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</si>
  <si>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</si>
  <si>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</si>
  <si>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</si>
  <si>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</si>
  <si>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</si>
  <si>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</si>
  <si>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</si>
  <si>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</si>
  <si>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</si>
  <si>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</si>
  <si>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</si>
  <si>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</si>
  <si>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</si>
  <si>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</si>
  <si>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</si>
  <si>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</si>
  <si>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</si>
  <si>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</si>
  <si>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</si>
  <si>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</si>
  <si>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</si>
  <si>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</si>
  <si>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</si>
  <si>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</si>
  <si>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</si>
  <si>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</si>
  <si>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</si>
  <si>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</si>
  <si>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</si>
  <si>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</si>
  <si>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</si>
  <si>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</si>
  <si>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</si>
  <si>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</si>
  <si>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</si>
  <si>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</si>
  <si>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</si>
  <si>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</si>
  <si>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</si>
  <si>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</si>
  <si>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</si>
  <si>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</si>
  <si>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</si>
  <si>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</si>
  <si>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</si>
  <si>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</si>
  <si>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</si>
  <si>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</si>
  <si>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</si>
  <si>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</si>
  <si>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</si>
  <si>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</si>
  <si>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</si>
  <si>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</si>
  <si>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</si>
  <si>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</si>
  <si>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</si>
  <si>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</si>
  <si>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</si>
  <si>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</si>
  <si>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</si>
  <si>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</si>
  <si>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</si>
  <si>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</si>
  <si>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</si>
  <si>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</si>
  <si>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</si>
  <si>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</si>
  <si>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</si>
  <si>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</si>
  <si>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</si>
  <si>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</si>
  <si>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</si>
  <si>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</si>
  <si>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</si>
  <si>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</si>
  <si>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</si>
  <si>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</si>
  <si>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</si>
  <si>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</si>
  <si>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</si>
  <si>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</si>
  <si>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</si>
  <si>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</si>
  <si>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</si>
  <si>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</si>
  <si>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</si>
  <si>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</si>
  <si>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</si>
  <si>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</si>
  <si>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</si>
  <si>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</si>
  <si>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</si>
  <si>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</si>
  <si>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</si>
  <si>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</si>
  <si>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</si>
  <si>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</si>
  <si>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</si>
  <si>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</si>
  <si>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</si>
  <si>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</si>
  <si>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</si>
  <si>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</si>
  <si>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</si>
  <si>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</si>
  <si>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</si>
  <si>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</si>
  <si>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</si>
  <si>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</si>
  <si>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</si>
  <si>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</si>
  <si>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</si>
  <si>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</si>
  <si>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</si>
  <si>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</si>
  <si>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</si>
  <si>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</si>
  <si>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</si>
  <si>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</si>
  <si>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</si>
  <si>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</si>
  <si>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</si>
  <si>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</si>
  <si>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</si>
  <si>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</si>
  <si>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</si>
  <si>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</si>
  <si>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</si>
  <si>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</si>
  <si>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</si>
  <si>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</si>
  <si>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</si>
  <si>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</si>
  <si>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</si>
  <si>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</si>
  <si>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</si>
  <si>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</si>
  <si>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</si>
  <si>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</si>
  <si>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</si>
  <si>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</si>
  <si>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</si>
  <si>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</si>
  <si>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</si>
  <si>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</si>
  <si>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</si>
  <si>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</si>
  <si>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</si>
  <si>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</si>
  <si>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</si>
  <si>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</si>
  <si>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</si>
  <si>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</si>
  <si>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</si>
  <si>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</si>
  <si>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</si>
  <si>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</si>
  <si>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</si>
  <si>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</si>
  <si>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</si>
  <si>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</si>
  <si>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</si>
  <si>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</si>
  <si>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</si>
  <si>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</si>
  <si>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</si>
  <si>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</si>
  <si>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</si>
  <si>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</si>
  <si>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</si>
  <si>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</si>
  <si>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</si>
  <si>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</si>
  <si>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</si>
  <si>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</si>
  <si>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</si>
  <si>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</si>
  <si>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</si>
  <si>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</si>
  <si>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</si>
  <si>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</si>
  <si>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</si>
  <si>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</si>
  <si>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</si>
  <si>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</si>
  <si>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</si>
  <si>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</si>
  <si>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</si>
  <si>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</si>
  <si>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</si>
  <si>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</si>
  <si>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</si>
  <si>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</si>
  <si>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</si>
  <si>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</si>
  <si>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</si>
  <si>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</si>
  <si>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</si>
  <si>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</si>
  <si>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</si>
  <si>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</si>
  <si>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</si>
  <si>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</si>
  <si>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</si>
  <si>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</si>
  <si>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</si>
  <si>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</si>
  <si>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</si>
  <si>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</si>
  <si>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</si>
  <si>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</si>
  <si>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</si>
  <si>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</si>
  <si>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</si>
  <si>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</si>
  <si>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</si>
  <si>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</si>
  <si>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</si>
  <si>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</si>
  <si>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</si>
  <si>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</si>
  <si>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</si>
  <si>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</si>
  <si>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</si>
  <si>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</si>
  <si>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</si>
  <si>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</si>
  <si>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</si>
  <si>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</si>
  <si>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</si>
  <si>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</si>
  <si>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</si>
  <si>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</si>
  <si>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</si>
  <si>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</si>
  <si>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</si>
  <si>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</si>
  <si>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</si>
  <si>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</si>
  <si>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</si>
  <si>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</si>
  <si>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</si>
  <si>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</si>
  <si>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</si>
  <si>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</si>
  <si>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</si>
  <si>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</si>
  <si>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</si>
  <si>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</si>
  <si>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</si>
  <si>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</si>
  <si>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</si>
  <si>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</si>
  <si>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</si>
  <si>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</si>
  <si>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</si>
  <si>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</si>
  <si>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</si>
  <si>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</si>
  <si>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</si>
  <si>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</si>
  <si>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</si>
  <si>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</si>
  <si>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</si>
  <si>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</si>
  <si>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</si>
  <si>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</si>
  <si>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</si>
  <si>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</si>
  <si>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</si>
  <si>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</si>
  <si>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</si>
  <si>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</si>
  <si>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</si>
  <si>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</si>
  <si>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</si>
  <si>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</si>
  <si>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</si>
  <si>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</si>
  <si>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</si>
  <si>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</si>
  <si>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</si>
  <si>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</si>
  <si>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</si>
  <si>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</si>
  <si>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</si>
  <si>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</si>
  <si>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</si>
  <si>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</si>
  <si>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</si>
  <si>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</si>
  <si>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</si>
  <si>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</si>
  <si>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</si>
  <si>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</si>
  <si>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</si>
  <si>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</si>
  <si>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</si>
  <si>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</si>
  <si>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</si>
  <si>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</si>
  <si>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</si>
  <si>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</si>
  <si>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</si>
  <si>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</si>
  <si>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</si>
  <si>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</si>
  <si>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</si>
  <si>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</si>
  <si>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</si>
  <si>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</si>
  <si>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</si>
  <si>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</si>
  <si>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</si>
  <si>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</si>
  <si>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</si>
  <si>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</si>
  <si>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</si>
  <si>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</si>
  <si>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</si>
  <si>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</si>
  <si>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</si>
  <si>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</si>
  <si>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</si>
  <si>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</si>
  <si>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</si>
  <si>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</si>
  <si>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</si>
  <si>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</si>
  <si>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</si>
  <si>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</si>
  <si>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</si>
  <si>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</si>
  <si>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</si>
  <si>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</si>
  <si>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</si>
  <si>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</si>
  <si>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</si>
  <si>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</si>
  <si>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</si>
  <si>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</si>
  <si>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</si>
  <si>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</si>
  <si>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</si>
  <si>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</si>
  <si>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</si>
  <si>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</si>
  <si>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</si>
  <si>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</si>
  <si>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</si>
  <si>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</si>
  <si>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</si>
  <si>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</si>
  <si>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</si>
  <si>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</si>
  <si>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</si>
  <si>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</si>
  <si>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</si>
  <si>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</si>
  <si>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</si>
  <si>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</si>
  <si>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</si>
  <si>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</si>
  <si>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</si>
  <si>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</si>
  <si>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</si>
  <si>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</si>
  <si>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</si>
  <si>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</si>
  <si>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</si>
  <si>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</si>
  <si>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</si>
  <si>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</si>
  <si>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</si>
  <si>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</si>
  <si>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</si>
  <si>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</si>
  <si>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</si>
  <si>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</si>
  <si>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</si>
  <si>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</si>
  <si>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</si>
  <si>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</si>
  <si>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</si>
  <si>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</si>
  <si>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</si>
  <si>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</si>
  <si>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</si>
  <si>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</si>
  <si>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</si>
  <si>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</si>
  <si>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</si>
  <si>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</si>
  <si>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</si>
  <si>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</si>
  <si>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</si>
  <si>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</si>
  <si>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</si>
  <si>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</si>
  <si>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</si>
  <si>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</si>
  <si>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</si>
  <si>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</si>
  <si>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</si>
  <si>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</si>
  <si>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</si>
  <si>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</si>
  <si>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</si>
  <si>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</si>
  <si>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</si>
  <si>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</si>
  <si>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</si>
  <si>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</si>
  <si>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</si>
  <si>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</si>
  <si>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</si>
  <si>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</si>
  <si>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</si>
  <si>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</si>
  <si>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</si>
  <si>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</si>
  <si>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</si>
  <si>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</si>
  <si>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</si>
  <si>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</si>
  <si>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</si>
  <si>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</si>
  <si>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</si>
  <si>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</si>
  <si>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</si>
  <si>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</si>
  <si>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</si>
  <si>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</si>
  <si>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</si>
  <si>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</si>
  <si>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</si>
  <si>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</si>
  <si>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</si>
  <si>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</si>
  <si>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</si>
  <si>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</si>
  <si>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</si>
  <si>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</si>
  <si>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</si>
  <si>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</si>
  <si>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</si>
  <si>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</si>
  <si>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</si>
  <si>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</si>
  <si>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</si>
  <si>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</si>
  <si>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</si>
  <si>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</si>
  <si>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</si>
  <si>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</si>
  <si>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</si>
  <si>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</si>
  <si>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</si>
  <si>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</si>
  <si>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</si>
  <si>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</si>
  <si>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</si>
  <si>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</si>
  <si>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</si>
  <si>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</si>
  <si>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</si>
  <si>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</si>
  <si>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</si>
  <si>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</si>
  <si>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</si>
  <si>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</si>
  <si>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</si>
  <si>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</si>
  <si>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</si>
  <si>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</si>
  <si>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</si>
  <si>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</si>
  <si>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</si>
  <si>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</si>
  <si>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</si>
  <si>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</si>
  <si>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</si>
  <si>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</si>
  <si>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</si>
  <si>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</si>
  <si>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</si>
  <si>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</si>
  <si>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</si>
  <si>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</si>
  <si>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</si>
  <si>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</si>
  <si>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</si>
  <si>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</si>
  <si>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</si>
  <si>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</si>
  <si>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</si>
  <si>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</si>
  <si>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</si>
  <si>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</si>
  <si>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</si>
  <si>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</si>
  <si>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</si>
  <si>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</si>
  <si>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</si>
  <si>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</si>
  <si>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</si>
  <si>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</si>
  <si>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</si>
  <si>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</si>
  <si>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</si>
  <si>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</si>
  <si>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</si>
  <si>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</si>
  <si>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</si>
  <si>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</si>
  <si>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</si>
  <si>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</si>
  <si>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</si>
  <si>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</si>
  <si>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</si>
  <si>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</si>
  <si>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</si>
  <si>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</si>
  <si>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</si>
  <si>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</si>
  <si>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</si>
  <si>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</si>
  <si>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</si>
  <si>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</si>
  <si>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</si>
  <si>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</si>
  <si>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</si>
  <si>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</si>
  <si>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</si>
  <si>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</si>
  <si>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</si>
  <si>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</si>
  <si>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</si>
  <si>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</si>
  <si>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</si>
  <si>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</si>
  <si>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</si>
  <si>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</si>
  <si>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</si>
  <si>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</si>
  <si>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</si>
  <si>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</si>
  <si>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</si>
  <si>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</si>
  <si>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</si>
  <si>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</si>
  <si>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</si>
  <si>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</si>
  <si>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</si>
  <si>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</si>
  <si>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</si>
  <si>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</si>
  <si>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</si>
  <si>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</si>
  <si>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</si>
  <si>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</si>
  <si>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</si>
  <si>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</si>
  <si>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</si>
  <si>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</si>
  <si>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</si>
  <si>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</si>
  <si>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</si>
  <si>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</si>
  <si>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</si>
  <si>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</si>
  <si>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</si>
  <si>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</si>
  <si>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</si>
  <si>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</si>
  <si>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</si>
  <si>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</si>
  <si>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</si>
  <si>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</si>
  <si>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</si>
  <si>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</si>
  <si>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</si>
  <si>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</si>
  <si>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</si>
  <si>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</si>
  <si>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</si>
  <si>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</si>
  <si>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</si>
  <si>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</si>
  <si>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</si>
  <si>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</si>
  <si>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</si>
  <si>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</si>
  <si>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</si>
  <si>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</si>
  <si>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</si>
  <si>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</si>
  <si>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</si>
  <si>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</si>
  <si>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</si>
  <si>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</si>
  <si>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</si>
  <si>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</si>
  <si>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</si>
  <si>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</si>
  <si>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</si>
  <si>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</si>
  <si>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</si>
  <si>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</si>
  <si>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</si>
  <si>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</si>
  <si>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</si>
  <si>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</si>
  <si>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</si>
  <si>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</si>
  <si>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</si>
  <si>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</si>
  <si>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</si>
  <si>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</si>
  <si>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</si>
  <si>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</si>
  <si>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</si>
  <si>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</si>
  <si>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</si>
  <si>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</si>
  <si>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</si>
  <si>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</si>
  <si>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</si>
  <si>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</si>
  <si>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</si>
  <si>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</si>
  <si>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</si>
  <si>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</si>
  <si>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</si>
  <si>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</si>
  <si>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</si>
  <si>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</si>
  <si>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</si>
  <si>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</si>
  <si>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</si>
  <si>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</si>
  <si>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</si>
  <si>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</si>
  <si>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</si>
  <si>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</si>
  <si>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</si>
  <si>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</si>
  <si>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</si>
  <si>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</si>
  <si>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</si>
  <si>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</si>
  <si>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</si>
  <si>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</si>
  <si>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</si>
  <si>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</si>
  <si>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</si>
  <si>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</si>
  <si>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</si>
  <si>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</si>
  <si>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</si>
  <si>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</si>
  <si>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</si>
  <si>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</si>
  <si>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</si>
  <si>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</si>
  <si>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</si>
  <si>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</si>
  <si>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</si>
  <si>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</si>
  <si>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</si>
  <si>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</si>
  <si>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</si>
  <si>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</si>
  <si>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</si>
  <si>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</si>
  <si>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</si>
  <si>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</si>
  <si>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</si>
  <si>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</si>
  <si>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</si>
  <si>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</si>
  <si>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</si>
  <si>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</si>
  <si>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</si>
  <si>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</si>
  <si>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</si>
  <si>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</si>
  <si>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</si>
  <si>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</si>
  <si>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</si>
  <si>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</si>
  <si>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</si>
  <si>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</si>
  <si>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</si>
  <si>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</si>
  <si>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</si>
  <si>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</si>
  <si>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</si>
  <si>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</si>
  <si>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</si>
  <si>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</si>
  <si>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</si>
  <si>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</si>
  <si>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</si>
  <si>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</si>
  <si>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</si>
  <si>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</si>
  <si>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</si>
  <si>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</si>
  <si>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</si>
  <si>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</si>
  <si>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</si>
  <si>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</si>
  <si>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</si>
  <si>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</si>
  <si>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</si>
  <si>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</si>
  <si>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</si>
  <si>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</si>
  <si>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</si>
  <si>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</si>
  <si>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</si>
  <si>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</si>
  <si>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</si>
  <si>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</si>
  <si>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</si>
  <si>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</si>
  <si>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</si>
  <si>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</si>
  <si>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</si>
  <si>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</si>
  <si>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</si>
  <si>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</si>
  <si>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</si>
  <si>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</si>
  <si>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</si>
  <si>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</si>
  <si>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</si>
  <si>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</si>
  <si>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</si>
  <si>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</si>
  <si>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</si>
  <si>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</si>
  <si>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</si>
  <si>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</si>
  <si>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</si>
  <si>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</si>
  <si>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</si>
  <si>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</si>
  <si>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</si>
  <si>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</si>
  <si>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</si>
  <si>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</si>
  <si>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</si>
  <si>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</si>
  <si>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</si>
  <si>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</si>
  <si>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</si>
  <si>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</si>
  <si>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</si>
  <si>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</si>
  <si>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</si>
  <si>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</si>
  <si>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</si>
  <si>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</si>
  <si>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</si>
  <si>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</si>
  <si>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</si>
  <si>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</si>
  <si>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</si>
  <si>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</si>
  <si>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</si>
  <si>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</si>
  <si>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</si>
  <si>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</si>
  <si>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</si>
  <si>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</si>
  <si>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</si>
  <si>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</si>
  <si>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</si>
  <si>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</si>
  <si>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</si>
  <si>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</si>
  <si>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</si>
  <si>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</si>
  <si>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</si>
  <si>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</si>
  <si>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</si>
  <si>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</si>
  <si>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</si>
  <si>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</si>
  <si>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</si>
  <si>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</si>
  <si>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</si>
  <si>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</si>
  <si>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</si>
  <si>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</si>
  <si>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</si>
  <si>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</si>
  <si>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</si>
  <si>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</si>
  <si>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</si>
  <si>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</si>
  <si>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</si>
  <si>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</si>
  <si>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</si>
  <si>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</si>
  <si>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</si>
  <si>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</si>
  <si>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</si>
  <si>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</si>
  <si>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</si>
  <si>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</si>
  <si>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</si>
  <si>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</si>
  <si>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</si>
  <si>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</si>
  <si>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</si>
  <si>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</si>
  <si>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</si>
  <si>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</si>
  <si>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</si>
  <si>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</si>
  <si>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</si>
  <si>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</si>
  <si>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</si>
  <si>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</si>
  <si>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</si>
  <si>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</si>
  <si>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</si>
  <si>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</si>
  <si>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</si>
  <si>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</si>
  <si>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</si>
  <si>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</si>
  <si>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</si>
  <si>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</si>
  <si>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</si>
  <si>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</si>
  <si>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</si>
  <si>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</si>
  <si>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</si>
  <si>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</si>
  <si>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</si>
  <si>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</si>
  <si>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</si>
  <si>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</si>
  <si>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</si>
  <si>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</si>
  <si>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</si>
  <si>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</si>
  <si>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</si>
  <si>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</si>
  <si>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</si>
  <si>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</si>
  <si>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</si>
  <si>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</si>
  <si>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</si>
  <si>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</si>
  <si>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</si>
  <si>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</si>
  <si>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</si>
  <si>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</si>
  <si>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</si>
  <si>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</si>
  <si>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</si>
  <si>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</si>
  <si>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</si>
  <si>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</si>
  <si>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</si>
  <si>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</si>
  <si>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</si>
  <si>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</si>
  <si>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</si>
  <si>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</si>
  <si>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</si>
  <si>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</si>
  <si>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</si>
  <si>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</si>
  <si>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</si>
  <si>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</si>
  <si>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</si>
  <si>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</si>
  <si>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</si>
  <si>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</si>
  <si>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</si>
  <si>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</si>
  <si>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</si>
  <si>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</si>
  <si>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</si>
  <si>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</si>
  <si>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</si>
  <si>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</si>
  <si>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</si>
  <si>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</si>
  <si>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</si>
  <si>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</si>
  <si>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</si>
  <si>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</si>
  <si>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</si>
  <si>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</si>
  <si>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</si>
  <si>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</si>
  <si>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</si>
  <si>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</si>
  <si>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</si>
  <si>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</si>
  <si>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</si>
  <si>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</si>
  <si>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</si>
  <si>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</si>
  <si>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</si>
  <si>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</si>
  <si>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</si>
  <si>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</si>
  <si>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</si>
  <si>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</si>
  <si>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</si>
  <si>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</si>
  <si>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</si>
  <si>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</si>
  <si>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</si>
  <si>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</si>
  <si>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</si>
  <si>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</si>
  <si>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</si>
  <si>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</si>
  <si>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</si>
  <si>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</si>
  <si>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</si>
  <si>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</si>
  <si>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</si>
  <si>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</si>
  <si>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</si>
  <si>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</si>
  <si>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</si>
  <si>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</si>
  <si>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</si>
  <si>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</si>
  <si>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</si>
  <si>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</si>
  <si>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</si>
  <si>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</si>
  <si>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</si>
  <si>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</si>
  <si>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</si>
  <si>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</si>
  <si>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</si>
  <si>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</si>
  <si>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</si>
  <si>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</si>
  <si>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</si>
  <si>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</si>
  <si>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</si>
  <si>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</si>
  <si>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</si>
  <si>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</si>
  <si>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</si>
  <si>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</si>
  <si>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</si>
  <si>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</si>
  <si>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</si>
  <si>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</si>
  <si>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</si>
  <si>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</si>
  <si>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</si>
  <si>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</si>
  <si>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</si>
  <si>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</si>
  <si>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</si>
  <si>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</si>
  <si>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</si>
  <si>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</si>
  <si>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</si>
  <si>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</si>
  <si>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</si>
  <si>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</si>
  <si>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</si>
  <si>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</si>
  <si>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</si>
  <si>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</si>
  <si>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</si>
  <si>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</si>
  <si>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</si>
  <si>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</si>
  <si>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</si>
  <si>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</si>
  <si>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</si>
  <si>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</si>
  <si>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</si>
  <si>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</si>
  <si>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</si>
  <si>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</si>
  <si>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</si>
  <si>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</si>
  <si>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</si>
  <si>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</si>
  <si>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</si>
  <si>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</si>
  <si>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</si>
  <si>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</si>
  <si>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</si>
  <si>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</si>
  <si>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</si>
  <si>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</si>
  <si>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</si>
  <si>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</si>
  <si>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</si>
  <si>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</si>
  <si>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</si>
  <si>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</si>
  <si>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</si>
  <si>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</si>
  <si>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</si>
  <si>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</si>
  <si>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</si>
  <si>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</si>
  <si>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</si>
  <si>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</si>
  <si>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</si>
  <si>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</si>
  <si>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</si>
  <si>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</si>
  <si>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</si>
  <si>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</si>
  <si>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</si>
  <si>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</si>
  <si>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</si>
  <si>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</si>
  <si>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</si>
  <si>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</si>
  <si>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</si>
  <si>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</si>
  <si>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</si>
  <si>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</si>
  <si>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</si>
  <si>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</si>
  <si>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</si>
  <si>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</si>
  <si>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</si>
  <si>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</si>
  <si>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</si>
  <si>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</si>
  <si>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</si>
  <si>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</si>
  <si>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</si>
  <si>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</si>
  <si>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</si>
  <si>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</si>
  <si>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</si>
  <si>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</si>
  <si>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</si>
  <si>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</si>
  <si>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</si>
  <si>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</si>
  <si>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</si>
  <si>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</si>
  <si>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</si>
  <si>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</si>
  <si>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</si>
  <si>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</si>
  <si>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</si>
  <si>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</si>
  <si>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</si>
  <si>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</si>
  <si>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</si>
  <si>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</si>
  <si>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</si>
  <si>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</si>
  <si>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</si>
  <si>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</si>
  <si>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</si>
  <si>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</si>
  <si>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</si>
  <si>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</si>
  <si>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</si>
  <si>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</si>
  <si>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</si>
  <si>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</si>
  <si>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</si>
  <si>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</si>
  <si>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</si>
  <si>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</si>
  <si>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</si>
  <si>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</si>
  <si>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</si>
  <si>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</si>
  <si>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</si>
  <si>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</si>
  <si>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</si>
  <si>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</si>
  <si>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</si>
  <si>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</si>
  <si>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</si>
  <si>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</si>
  <si>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</si>
  <si>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</si>
  <si>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</si>
  <si>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</si>
  <si>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</si>
  <si>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</si>
  <si>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</si>
  <si>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</si>
  <si>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</si>
  <si>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</si>
  <si>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</si>
  <si>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</si>
  <si>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</si>
  <si>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</si>
  <si>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</si>
  <si>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</si>
  <si>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</si>
  <si>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</si>
  <si>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</si>
  <si>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</si>
  <si>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</si>
  <si>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</si>
  <si>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</si>
  <si>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</si>
  <si>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</si>
  <si>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</si>
  <si>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</si>
  <si>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</si>
  <si>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</si>
  <si>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</si>
  <si>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</si>
  <si>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</si>
  <si>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</si>
  <si>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</si>
  <si>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</si>
  <si>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</si>
  <si>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</si>
  <si>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</si>
  <si>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</si>
  <si>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</si>
  <si>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</si>
  <si>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</si>
  <si>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</si>
  <si>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</si>
  <si>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</si>
  <si>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</si>
  <si>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</si>
  <si>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</si>
  <si>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</si>
  <si>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</si>
  <si>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</si>
  <si>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</si>
  <si>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</si>
  <si>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</si>
  <si>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</si>
  <si>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</si>
  <si>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</si>
  <si>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</si>
  <si>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</si>
  <si>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</si>
  <si>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</si>
  <si>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</si>
  <si>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</si>
  <si>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</si>
  <si>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</si>
  <si>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</si>
  <si>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</si>
  <si>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</si>
  <si>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</si>
  <si>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</si>
  <si>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</si>
  <si>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</si>
  <si>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</si>
  <si>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</si>
  <si>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</si>
  <si>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</si>
  <si>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</si>
  <si>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</si>
  <si>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</si>
  <si>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</si>
  <si>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</si>
  <si>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</si>
  <si>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</si>
  <si>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</si>
  <si>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</si>
  <si>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</si>
  <si>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</si>
  <si>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</si>
  <si>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</si>
  <si>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</si>
  <si>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</si>
  <si>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</si>
  <si>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</si>
  <si>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</si>
  <si>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</si>
  <si>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</si>
  <si>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</si>
  <si>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</si>
  <si>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</si>
  <si>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</si>
  <si>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</si>
  <si>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</si>
  <si>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</si>
  <si>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</si>
  <si>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</si>
  <si>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</si>
  <si>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</si>
  <si>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</si>
  <si>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</si>
  <si>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</si>
  <si>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</si>
  <si>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</si>
  <si>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</si>
  <si>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</si>
  <si>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</si>
  <si>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</si>
  <si>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</si>
  <si>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</si>
  <si>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</si>
  <si>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</si>
  <si>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</si>
  <si>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</si>
  <si>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</si>
  <si>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</si>
  <si>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</si>
  <si>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</si>
  <si>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</si>
  <si>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</si>
  <si>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</si>
  <si>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</si>
  <si>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</si>
  <si>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</si>
  <si>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</si>
  <si>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</si>
  <si>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</si>
  <si>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</si>
  <si>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</si>
  <si>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</si>
  <si>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</si>
  <si>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</si>
  <si>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</si>
  <si>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</si>
  <si>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</si>
  <si>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</si>
  <si>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</si>
  <si>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</si>
  <si>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</si>
  <si>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</si>
  <si>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</si>
  <si>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</si>
  <si>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</si>
  <si>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</si>
  <si>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</si>
  <si>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</si>
  <si>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</si>
  <si>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</si>
  <si>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</si>
  <si>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</si>
  <si>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</si>
  <si>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</si>
  <si>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</si>
  <si>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</si>
  <si>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</si>
  <si>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</si>
  <si>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</si>
  <si>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</si>
  <si>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</si>
  <si>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</si>
  <si>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</si>
  <si>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</si>
  <si>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</si>
  <si>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</si>
  <si>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</si>
  <si>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</si>
  <si>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</si>
  <si>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</si>
  <si>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</si>
  <si>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</si>
  <si>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</si>
  <si>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</si>
  <si>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</si>
  <si>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</si>
  <si>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</si>
  <si>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</si>
  <si>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</si>
  <si>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</si>
  <si>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</si>
  <si>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</si>
  <si>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</si>
  <si>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</si>
  <si>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</si>
  <si>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</si>
  <si>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</si>
  <si>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</si>
  <si>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</si>
  <si>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</si>
  <si>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</si>
  <si>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</si>
  <si>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</si>
  <si>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</si>
  <si>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</si>
  <si>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</si>
  <si>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</si>
  <si>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</si>
  <si>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</si>
  <si>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</si>
  <si>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</si>
  <si>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</si>
  <si>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</si>
  <si>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</si>
  <si>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</si>
  <si>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</si>
  <si>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</si>
  <si>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</si>
  <si>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</si>
  <si>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</si>
  <si>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</si>
  <si>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</si>
  <si>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</si>
  <si>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</si>
  <si>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</si>
  <si>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</si>
  <si>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</si>
  <si>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</si>
  <si>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</si>
  <si>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</si>
  <si>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</si>
  <si>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</si>
  <si>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</si>
  <si>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</si>
  <si>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</si>
  <si>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</si>
  <si>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</si>
  <si>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</si>
  <si>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</si>
  <si>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</si>
  <si>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</si>
  <si>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</si>
  <si>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</si>
  <si>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</si>
  <si>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</si>
  <si>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</si>
  <si>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</si>
  <si>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</si>
  <si>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</si>
  <si>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</si>
  <si>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</si>
  <si>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</si>
  <si>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</si>
  <si>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</si>
  <si>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</si>
  <si>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</si>
  <si>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</si>
  <si>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</si>
  <si>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</si>
  <si>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</si>
  <si>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</si>
  <si>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</si>
  <si>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</si>
  <si>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</si>
  <si>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</si>
  <si>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</si>
  <si>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</si>
  <si>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</si>
  <si>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</si>
  <si>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</si>
  <si>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</si>
  <si>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</si>
  <si>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</si>
  <si>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</si>
  <si>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</si>
  <si>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</si>
  <si>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</si>
  <si>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</si>
  <si>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</si>
  <si>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</si>
  <si>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</si>
  <si>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</si>
  <si>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</si>
  <si>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</si>
  <si>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</si>
  <si>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</si>
  <si>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</si>
  <si>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</si>
  <si>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</si>
  <si>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</si>
  <si>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</si>
  <si>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</si>
  <si>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</si>
  <si>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</si>
  <si>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</si>
  <si>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</si>
  <si>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</si>
  <si>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</si>
  <si>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</si>
  <si>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</si>
  <si>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</si>
  <si>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</si>
  <si>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</si>
  <si>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</si>
  <si>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</si>
  <si>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</si>
  <si>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</si>
  <si>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</si>
  <si>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</si>
  <si>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</si>
  <si>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</si>
  <si>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</si>
  <si>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</si>
  <si>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</si>
  <si>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</si>
  <si>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</si>
  <si>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</si>
  <si>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</si>
  <si>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</si>
  <si>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</si>
  <si>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</si>
  <si>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</si>
  <si>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</si>
  <si>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</si>
  <si>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</si>
  <si>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</si>
  <si>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</si>
  <si>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</si>
  <si>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</si>
  <si>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</si>
  <si>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</si>
  <si>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</si>
  <si>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</si>
  <si>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</si>
  <si>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</si>
  <si>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</si>
  <si>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</si>
  <si>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</si>
  <si>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</si>
  <si>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</si>
  <si>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</si>
  <si>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</si>
  <si>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</si>
  <si>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</si>
  <si>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</si>
  <si>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</si>
  <si>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</si>
  <si>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</si>
  <si>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</si>
  <si>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</si>
  <si>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</si>
  <si>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</si>
  <si>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</si>
  <si>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</si>
  <si>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</si>
  <si>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</si>
  <si>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</si>
  <si>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</si>
  <si>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</si>
  <si>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</si>
  <si>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</si>
  <si>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</si>
  <si>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</si>
  <si>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</si>
  <si>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</si>
  <si>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</si>
  <si>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</si>
  <si>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</si>
  <si>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</si>
  <si>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</si>
  <si>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</si>
  <si>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</si>
  <si>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</si>
  <si>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</si>
  <si>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</si>
  <si>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</si>
  <si>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</si>
  <si>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</si>
  <si>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</si>
  <si>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</si>
  <si>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</si>
  <si>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</si>
  <si>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</si>
  <si>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</si>
  <si>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</si>
  <si>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</si>
  <si>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</si>
  <si>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</si>
  <si>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</si>
  <si>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</si>
  <si>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</si>
  <si>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</si>
  <si>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</si>
  <si>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</si>
  <si>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</si>
  <si>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</si>
  <si>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</si>
  <si>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</si>
  <si>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</si>
  <si>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</si>
  <si>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</si>
  <si>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</si>
  <si>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</si>
  <si>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</si>
  <si>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</si>
  <si>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</si>
  <si>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</si>
  <si>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</si>
  <si>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</si>
  <si>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</si>
  <si>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</si>
  <si>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</si>
  <si>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</si>
  <si>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</si>
  <si>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</si>
  <si>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</si>
  <si>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</si>
  <si>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</si>
  <si>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</si>
  <si>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</si>
  <si>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</si>
  <si>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</si>
  <si>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</si>
  <si>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</si>
  <si>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</si>
  <si>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</si>
  <si>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</si>
  <si>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</si>
  <si>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</si>
  <si>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</si>
  <si>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</si>
  <si>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</si>
  <si>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</si>
  <si>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</si>
  <si>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</si>
  <si>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</si>
  <si>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</si>
  <si>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</si>
  <si>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</si>
  <si>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</si>
  <si>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</si>
  <si>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</si>
  <si>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</si>
  <si>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</si>
  <si>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</si>
  <si>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</si>
  <si>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</si>
  <si>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</si>
  <si>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</si>
  <si>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</si>
  <si>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</si>
  <si>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</si>
  <si>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</si>
  <si>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</si>
  <si>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</si>
  <si>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</si>
  <si>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</si>
  <si>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</si>
  <si>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</si>
  <si>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</si>
  <si>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</si>
  <si>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</si>
  <si>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</si>
  <si>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</si>
  <si>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</si>
  <si>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</si>
  <si>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</si>
  <si>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</si>
  <si>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</si>
  <si>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</si>
  <si>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</si>
  <si>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</si>
  <si>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</si>
  <si>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</si>
  <si>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</si>
  <si>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</si>
  <si>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</si>
  <si>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</si>
  <si>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</si>
  <si>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</si>
  <si>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</si>
  <si>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</si>
  <si>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</si>
  <si>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</si>
  <si>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</si>
  <si>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</si>
  <si>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</si>
  <si>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</si>
  <si>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</si>
  <si>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</si>
  <si>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</si>
  <si>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</si>
  <si>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</si>
  <si>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</si>
  <si>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</si>
  <si>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</si>
  <si>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</si>
  <si>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</si>
  <si>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</si>
  <si>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</si>
  <si>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</si>
  <si>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</si>
  <si>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</si>
  <si>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</si>
  <si>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</si>
  <si>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</si>
  <si>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</si>
  <si>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</si>
  <si>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</si>
  <si>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</si>
  <si>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</si>
  <si>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</si>
  <si>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</si>
  <si>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</si>
  <si>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</si>
  <si>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</si>
  <si>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</si>
  <si>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</si>
  <si>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</si>
  <si>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</si>
  <si>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</si>
  <si>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</si>
  <si>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</si>
  <si>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</si>
  <si>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</si>
  <si>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</si>
  <si>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</si>
  <si>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</si>
  <si>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</si>
  <si>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</si>
  <si>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</si>
  <si>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</si>
  <si>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</si>
  <si>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</si>
  <si>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</si>
  <si>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</si>
  <si>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</si>
  <si>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</si>
  <si>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</si>
  <si>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</si>
  <si>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</si>
  <si>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</si>
  <si>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</si>
  <si>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</si>
  <si>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</si>
  <si>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</si>
  <si>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</si>
  <si>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</si>
  <si>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</si>
  <si>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</si>
  <si>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</si>
  <si>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</si>
  <si>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</si>
  <si>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</si>
  <si>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</si>
  <si>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</si>
  <si>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</si>
  <si>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</si>
  <si>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</si>
  <si>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</si>
  <si>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</si>
  <si>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</si>
  <si>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</si>
  <si>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</si>
  <si>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</si>
  <si>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</si>
  <si>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</si>
  <si>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</si>
  <si>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</si>
  <si>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</si>
  <si>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</si>
  <si>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</si>
  <si>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</si>
  <si>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</si>
  <si>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</si>
  <si>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</si>
  <si>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</si>
  <si>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</si>
  <si>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</si>
  <si>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</si>
  <si>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</si>
  <si>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</si>
  <si>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</si>
  <si>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</si>
  <si>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</si>
  <si>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</si>
  <si>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</si>
  <si>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</si>
  <si>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</si>
  <si>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</si>
  <si>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</si>
  <si>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</si>
  <si>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</si>
  <si>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</si>
  <si>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</si>
  <si>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</si>
  <si>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</si>
  <si>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</si>
  <si>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</si>
  <si>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</si>
  <si>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</si>
  <si>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</si>
  <si>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</si>
  <si>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</si>
  <si>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</si>
  <si>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</si>
  <si>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</si>
  <si>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</si>
  <si>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</si>
  <si>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</si>
  <si>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</si>
  <si>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</si>
  <si>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</si>
  <si>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</si>
  <si>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</si>
  <si>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</si>
  <si>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</si>
  <si>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</si>
  <si>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</si>
  <si>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</si>
  <si>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</si>
  <si>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</si>
  <si>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</si>
  <si>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</si>
  <si>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</si>
  <si>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</si>
  <si>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</si>
  <si>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</si>
  <si>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</si>
  <si>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</si>
  <si>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</si>
  <si>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</si>
  <si>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</si>
  <si>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</si>
  <si>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</si>
  <si>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</si>
  <si>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</si>
  <si>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</si>
  <si>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</si>
  <si>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</si>
  <si>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</si>
  <si>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</si>
  <si>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</si>
  <si>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</si>
  <si>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</si>
  <si>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</si>
  <si>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</si>
  <si>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</si>
  <si>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</si>
  <si>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</si>
  <si>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</si>
  <si>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</si>
  <si>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</si>
  <si>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</si>
  <si>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</si>
  <si>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</si>
  <si>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</si>
  <si>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</si>
  <si>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</si>
  <si>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</si>
  <si>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</si>
  <si>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</si>
  <si>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</si>
  <si>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</si>
  <si>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</si>
  <si>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</si>
  <si>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</si>
  <si>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</si>
  <si>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</si>
  <si>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</si>
  <si>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</si>
  <si>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</si>
  <si>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</si>
  <si>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</si>
  <si>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</si>
  <si>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</si>
  <si>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</si>
  <si>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</si>
  <si>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</si>
  <si>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</si>
  <si>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</si>
  <si>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</si>
  <si>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</si>
  <si>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</si>
  <si>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</si>
  <si>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</si>
  <si>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</si>
  <si>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</si>
  <si>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</si>
  <si>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</si>
  <si>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</si>
  <si>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</si>
  <si>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</si>
  <si>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</si>
  <si>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</si>
  <si>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</si>
  <si>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</si>
  <si>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</si>
  <si>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</si>
  <si>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</si>
  <si>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</si>
  <si>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</si>
  <si>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</si>
  <si>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</si>
  <si>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</si>
  <si>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</si>
  <si>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</si>
  <si>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</si>
  <si>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</si>
  <si>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</si>
  <si>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</si>
  <si>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</si>
  <si>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</si>
  <si>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</si>
  <si>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</si>
  <si>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</si>
  <si>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</si>
  <si>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</si>
  <si>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</si>
  <si>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</si>
  <si>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</si>
  <si>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</si>
  <si>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</si>
  <si>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</si>
  <si>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</si>
  <si>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</si>
  <si>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</si>
  <si>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</si>
  <si>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</si>
  <si>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</si>
  <si>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</si>
  <si>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</si>
  <si>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</si>
  <si>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</si>
  <si>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</si>
  <si>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</si>
  <si>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</si>
  <si>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</si>
  <si>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</si>
  <si>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</si>
  <si>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</si>
  <si>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</si>
  <si>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</si>
  <si>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</si>
  <si>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</si>
  <si>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</si>
  <si>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</si>
  <si>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</si>
  <si>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</si>
  <si>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</si>
  <si>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</si>
  <si>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</si>
  <si>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</si>
  <si>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</si>
  <si>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</si>
  <si>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</si>
  <si>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</si>
  <si>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</si>
  <si>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</si>
  <si>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</si>
  <si>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</si>
  <si>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</si>
  <si>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</si>
  <si>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</si>
  <si>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</si>
  <si>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</si>
  <si>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</si>
  <si>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</si>
  <si>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</si>
  <si>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</si>
  <si>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</si>
  <si>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</si>
  <si>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</si>
  <si>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</si>
  <si>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</si>
  <si>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</si>
  <si>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</si>
  <si>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</si>
  <si>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</si>
  <si>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</si>
  <si>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</si>
  <si>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</si>
  <si>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</si>
  <si>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</si>
  <si>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</si>
  <si>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</si>
  <si>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</si>
  <si>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</si>
  <si>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</si>
  <si>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</si>
  <si>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</si>
  <si>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</si>
  <si>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</si>
  <si>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</si>
  <si>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</si>
  <si>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</si>
  <si>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</si>
  <si>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</si>
  <si>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</si>
  <si>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</si>
  <si>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</si>
  <si>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</si>
  <si>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</si>
  <si>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</si>
  <si>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</si>
  <si>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</si>
  <si>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</si>
  <si>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</si>
  <si>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</si>
  <si>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</si>
  <si>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</si>
  <si>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</si>
  <si>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</si>
  <si>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</si>
  <si>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</si>
  <si>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</si>
  <si>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</si>
  <si>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</si>
  <si>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</si>
  <si>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</si>
  <si>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</si>
  <si>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</si>
  <si>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</si>
  <si>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</si>
  <si>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</si>
  <si>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</si>
  <si>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</si>
  <si>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</si>
  <si>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</si>
  <si>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</si>
  <si>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</si>
  <si>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</si>
  <si>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</si>
  <si>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</si>
  <si>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</si>
  <si>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</si>
  <si>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</si>
  <si>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</si>
  <si>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</si>
  <si>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</si>
  <si>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</si>
  <si>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</si>
  <si>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</si>
  <si>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</si>
  <si>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</si>
  <si>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</si>
  <si>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</si>
  <si>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</si>
  <si>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</si>
  <si>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</si>
  <si>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</si>
  <si>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</si>
  <si>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</si>
  <si>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</si>
  <si>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</si>
  <si>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</si>
  <si>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</si>
  <si>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</si>
  <si>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</si>
  <si>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</si>
  <si>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</si>
  <si>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</si>
  <si>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</si>
  <si>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</si>
  <si>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</si>
  <si>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</si>
  <si>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</si>
  <si>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</si>
  <si>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</si>
  <si>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</si>
  <si>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</si>
  <si>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</si>
  <si>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</si>
  <si>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</si>
  <si>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</si>
  <si>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</si>
  <si>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</si>
  <si>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</si>
  <si>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</si>
  <si>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</si>
  <si>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</si>
  <si>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</si>
  <si>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</si>
  <si>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</si>
  <si>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</si>
  <si>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</si>
  <si>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</si>
  <si>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</si>
  <si>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</si>
  <si>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</si>
  <si>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</si>
  <si>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</si>
  <si>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</si>
  <si>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</si>
  <si>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</si>
  <si>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</si>
  <si>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</si>
  <si>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</si>
  <si>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</si>
  <si>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</si>
  <si>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</si>
  <si>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</si>
  <si>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</si>
  <si>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</si>
  <si>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</si>
  <si>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</si>
  <si>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</si>
  <si>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</si>
  <si>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</si>
  <si>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</si>
  <si>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</si>
  <si>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</si>
  <si>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</si>
  <si>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</si>
  <si>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</si>
  <si>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</si>
  <si>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</si>
  <si>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</si>
  <si>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</si>
  <si>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</si>
  <si>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</si>
  <si>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</si>
  <si>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</si>
  <si>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</si>
  <si>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</si>
  <si>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</si>
  <si>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</si>
  <si>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</si>
  <si>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</si>
  <si>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</si>
  <si>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</si>
  <si>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</si>
  <si>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</si>
  <si>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</si>
  <si>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</si>
  <si>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</si>
  <si>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</si>
  <si>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</si>
  <si>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</si>
  <si>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</si>
  <si>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</si>
  <si>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</si>
  <si>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</si>
  <si>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</si>
  <si>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</si>
  <si>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</si>
  <si>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</si>
  <si>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</si>
  <si>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</si>
  <si>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</si>
  <si>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</si>
  <si>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</si>
  <si>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</si>
  <si>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</si>
  <si>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</si>
  <si>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</si>
  <si>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</si>
  <si>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</si>
  <si>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</si>
  <si>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</si>
  <si>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</si>
  <si>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</si>
  <si>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</si>
  <si>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</si>
  <si>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</si>
  <si>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</si>
  <si>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</si>
  <si>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</si>
  <si>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</si>
  <si>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</si>
  <si>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</si>
  <si>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</si>
  <si>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</si>
  <si>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</si>
  <si>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</si>
  <si>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</si>
  <si>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</si>
  <si>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</si>
  <si>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</si>
  <si>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</si>
  <si>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</si>
  <si>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</si>
  <si>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</si>
  <si>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</si>
  <si>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</si>
  <si>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</si>
  <si>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</si>
  <si>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</si>
  <si>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</si>
  <si>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</si>
  <si>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</si>
  <si>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</si>
  <si>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</si>
  <si>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</si>
  <si>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</si>
  <si>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</si>
  <si>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</si>
  <si>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</si>
  <si>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</si>
  <si>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</si>
  <si>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</si>
  <si>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</si>
  <si>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</si>
  <si>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</si>
  <si>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</si>
  <si>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</si>
  <si>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</si>
  <si>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</si>
  <si>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</si>
  <si>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</si>
  <si>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</si>
  <si>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</si>
  <si>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</si>
  <si>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</si>
  <si>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</si>
  <si>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</si>
  <si>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</si>
  <si>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</si>
  <si>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</si>
  <si>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</si>
  <si>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</si>
  <si>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</si>
  <si>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</si>
  <si>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</si>
  <si>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</si>
  <si>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</si>
  <si>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</si>
  <si>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</si>
  <si>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</si>
  <si>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</si>
  <si>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</si>
  <si>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</si>
  <si>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</si>
  <si>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</si>
  <si>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</si>
  <si>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</si>
  <si>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</si>
  <si>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</si>
  <si>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</si>
  <si>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</si>
  <si>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</si>
  <si>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</si>
  <si>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</si>
  <si>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</si>
  <si>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</si>
  <si>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</si>
  <si>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</si>
  <si>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</si>
  <si>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</si>
  <si>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</si>
  <si>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</si>
  <si>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</si>
  <si>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</si>
  <si>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</si>
  <si>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</si>
  <si>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</si>
  <si>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</si>
  <si>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</si>
  <si>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</si>
  <si>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</si>
  <si>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</si>
  <si>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</si>
  <si>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</si>
  <si>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</si>
  <si>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</si>
  <si>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</si>
  <si>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</si>
  <si>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</si>
  <si>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</si>
  <si>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</si>
  <si>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</si>
  <si>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</si>
  <si>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</si>
  <si>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</si>
  <si>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</si>
  <si>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</si>
  <si>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</si>
  <si>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</si>
  <si>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</si>
  <si>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</si>
  <si>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</si>
  <si>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</si>
  <si>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</si>
  <si>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</si>
  <si>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</si>
  <si>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</si>
  <si>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</si>
  <si>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</si>
  <si>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</si>
  <si>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</si>
  <si>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</si>
  <si>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</si>
  <si>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</si>
  <si>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</si>
  <si>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</si>
  <si>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</si>
  <si>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</si>
  <si>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</si>
  <si>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</si>
  <si>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</si>
  <si>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</si>
  <si>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</si>
  <si>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</si>
  <si>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</si>
  <si>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</si>
  <si>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</si>
  <si>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</si>
  <si>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</si>
  <si>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</si>
  <si>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</si>
  <si>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</si>
  <si>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</si>
  <si>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</si>
  <si>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</si>
  <si>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</si>
  <si>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</si>
  <si>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</si>
  <si>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</si>
  <si>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</si>
  <si>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</si>
  <si>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</si>
  <si>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</si>
  <si>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</si>
  <si>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</si>
  <si>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</si>
  <si>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</si>
  <si>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</si>
  <si>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</si>
  <si>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</si>
  <si>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</si>
  <si>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</si>
  <si>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</si>
  <si>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</si>
  <si>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</si>
  <si>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</si>
  <si>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</si>
  <si>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</si>
  <si>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</si>
  <si>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</si>
  <si>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</si>
  <si>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</si>
  <si>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</si>
  <si>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</si>
  <si>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</si>
  <si>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</si>
  <si>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</si>
  <si>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</si>
  <si>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</si>
  <si>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</si>
  <si>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</si>
  <si>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</si>
  <si>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</si>
  <si>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</si>
  <si>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</si>
  <si>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</si>
  <si>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</si>
  <si>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</si>
  <si>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</si>
  <si>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</si>
  <si>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</si>
  <si>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</si>
  <si>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</si>
  <si>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</si>
  <si>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</si>
  <si>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</si>
  <si>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</si>
  <si>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</si>
  <si>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</si>
  <si>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</si>
  <si>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</si>
  <si>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</si>
  <si>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</si>
  <si>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</si>
  <si>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</si>
  <si>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</si>
  <si>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</si>
  <si>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</si>
  <si>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</si>
  <si>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</si>
  <si>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</si>
  <si>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</si>
  <si>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</si>
  <si>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</si>
  <si>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</si>
  <si>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</si>
  <si>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</si>
  <si>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</si>
  <si>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</si>
  <si>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</si>
  <si>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</si>
  <si>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</si>
  <si>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</si>
  <si>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</si>
  <si>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</si>
  <si>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</si>
  <si>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</si>
  <si>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</si>
  <si>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</si>
  <si>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</si>
  <si>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</si>
  <si>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</si>
  <si>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</si>
  <si>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</si>
  <si>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</si>
  <si>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</si>
  <si>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</si>
  <si>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</si>
  <si>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</si>
  <si>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</si>
  <si>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</si>
  <si>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</si>
  <si>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</si>
  <si>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</si>
  <si>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</si>
  <si>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</si>
  <si>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</si>
  <si>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</si>
  <si>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</si>
  <si>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</si>
  <si>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</si>
  <si>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</si>
  <si>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</si>
  <si>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</si>
  <si>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</si>
  <si>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</si>
  <si>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</si>
  <si>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</si>
  <si>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</si>
  <si>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</si>
  <si>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</si>
  <si>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</si>
  <si>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</si>
  <si>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</si>
  <si>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</si>
  <si>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</si>
  <si>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</si>
  <si>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</si>
  <si>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</si>
  <si>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</si>
  <si>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</si>
  <si>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</si>
  <si>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</si>
  <si>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</si>
  <si>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</si>
  <si>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</si>
  <si>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</si>
  <si>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</si>
  <si>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</si>
  <si>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</si>
  <si>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</si>
  <si>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</si>
  <si>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</si>
  <si>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</si>
  <si>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</si>
  <si>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</si>
  <si>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</si>
  <si>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</si>
  <si>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</si>
  <si>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</si>
  <si>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</si>
  <si>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</si>
  <si>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</si>
  <si>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</si>
  <si>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</si>
  <si>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</si>
  <si>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</si>
  <si>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</si>
  <si>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</si>
  <si>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</si>
  <si>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</si>
  <si>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</si>
  <si>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</si>
  <si>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</si>
  <si>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</si>
  <si>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</si>
  <si>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</si>
  <si>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</si>
  <si>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</si>
  <si>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</si>
  <si>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</si>
  <si>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</si>
  <si>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</si>
  <si>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</si>
  <si>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</si>
  <si>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</si>
  <si>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</si>
  <si>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</si>
  <si>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</si>
  <si>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</si>
  <si>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</si>
  <si>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</si>
  <si>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</si>
  <si>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</si>
  <si>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</si>
  <si>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</si>
  <si>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</si>
  <si>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</si>
  <si>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</si>
  <si>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</si>
  <si>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</si>
  <si>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</si>
  <si>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</si>
  <si>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</si>
  <si>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</si>
  <si>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</si>
  <si>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</si>
  <si>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</si>
  <si>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</si>
  <si>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</si>
  <si>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</si>
  <si>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</si>
  <si>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</si>
  <si>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</si>
  <si>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</si>
  <si>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</si>
  <si>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</si>
  <si>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</si>
  <si>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</si>
  <si>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</si>
  <si>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</si>
  <si>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</si>
  <si>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</si>
  <si>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</si>
  <si>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</si>
  <si>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</si>
  <si>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</si>
  <si>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</si>
  <si>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</si>
  <si>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</si>
  <si>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</si>
  <si>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</si>
  <si>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</si>
  <si>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</si>
  <si>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</si>
  <si>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</si>
  <si>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</si>
  <si>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</si>
  <si>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</si>
  <si>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</si>
  <si>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</si>
  <si>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</si>
  <si>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</si>
  <si>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</si>
  <si>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</si>
  <si>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</si>
  <si>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</si>
  <si>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</si>
  <si>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</si>
  <si>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</si>
  <si>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</si>
  <si>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</si>
  <si>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</si>
  <si>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</si>
  <si>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</si>
  <si>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</si>
  <si>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</si>
  <si>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</si>
  <si>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</si>
  <si>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</si>
  <si>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</si>
  <si>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</si>
  <si>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</si>
  <si>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</si>
  <si>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</si>
  <si>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</si>
  <si>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</si>
  <si>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</si>
  <si>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</si>
  <si>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</si>
  <si>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</si>
  <si>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</si>
  <si>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</si>
  <si>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</si>
  <si>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</si>
  <si>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</si>
  <si>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</si>
  <si>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</si>
  <si>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</si>
  <si>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</si>
  <si>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</si>
  <si>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</si>
  <si>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</si>
  <si>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</si>
  <si>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</si>
  <si>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</si>
  <si>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</si>
  <si>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</si>
  <si>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</si>
  <si>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</si>
  <si>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</si>
  <si>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</si>
  <si>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</si>
  <si>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</si>
  <si>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</si>
  <si>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</si>
  <si>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</si>
  <si>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</si>
  <si>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</si>
  <si>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</si>
  <si>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</si>
  <si>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</si>
  <si>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</si>
  <si>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</si>
  <si>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</si>
  <si>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</si>
  <si>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</si>
  <si>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</si>
  <si>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</si>
  <si>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</si>
  <si>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</si>
  <si>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</si>
  <si>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</si>
  <si>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</si>
  <si>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</si>
  <si>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</si>
  <si>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</si>
  <si>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</si>
  <si>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</si>
  <si>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</si>
  <si>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</si>
  <si>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</si>
  <si>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</si>
  <si>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</si>
  <si>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</si>
  <si>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</si>
  <si>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</si>
  <si>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</si>
  <si>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</si>
  <si>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</si>
  <si>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</si>
  <si>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</si>
  <si>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</si>
  <si>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</si>
  <si>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</si>
  <si>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</si>
  <si>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</si>
  <si>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</si>
  <si>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</si>
  <si>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</si>
  <si>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</si>
  <si>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</si>
  <si>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</si>
  <si>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</si>
  <si>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</si>
  <si>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</si>
  <si>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</si>
  <si>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</si>
  <si>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</si>
  <si>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</si>
  <si>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</si>
  <si>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</si>
  <si>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</si>
  <si>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</si>
  <si>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</si>
  <si>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</si>
  <si>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</si>
  <si>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</si>
  <si>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</si>
  <si>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</si>
  <si>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</si>
  <si>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</si>
  <si>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</si>
  <si>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</si>
  <si>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</si>
  <si>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</si>
  <si>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</si>
  <si>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</si>
  <si>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</si>
  <si>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</si>
  <si>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</si>
  <si>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</si>
  <si>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</si>
  <si>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</si>
  <si>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</si>
  <si>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</si>
  <si>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</si>
  <si>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</si>
  <si>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</si>
  <si>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</si>
  <si>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</si>
  <si>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</si>
  <si>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</si>
  <si>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</si>
  <si>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</si>
  <si>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</si>
  <si>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</si>
  <si>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</si>
  <si>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</si>
  <si>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</si>
  <si>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</si>
  <si>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</si>
  <si>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</si>
  <si>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</si>
  <si>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</si>
  <si>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</si>
  <si>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</si>
  <si>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</si>
  <si>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</si>
  <si>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</si>
  <si>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</si>
  <si>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</si>
  <si>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</si>
  <si>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</si>
  <si>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</si>
  <si>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</si>
  <si>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</si>
  <si>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</si>
  <si>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</si>
  <si>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</si>
  <si>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</si>
  <si>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</si>
  <si>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</si>
  <si>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</si>
  <si>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</si>
  <si>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</si>
  <si>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</si>
  <si>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</si>
  <si>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</si>
  <si>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</si>
  <si>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</si>
  <si>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</si>
  <si>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</si>
  <si>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</si>
  <si>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</si>
  <si>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</si>
  <si>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</si>
  <si>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</si>
  <si>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</si>
  <si>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</si>
  <si>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</si>
  <si>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</si>
  <si>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</si>
  <si>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</si>
  <si>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</si>
  <si>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</si>
  <si>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</si>
  <si>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</si>
  <si>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</si>
  <si>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</si>
  <si>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</si>
  <si>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</si>
  <si>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</si>
  <si>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</si>
  <si>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</si>
  <si>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</si>
  <si>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</si>
  <si>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</si>
  <si>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</si>
  <si>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</si>
  <si>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</si>
  <si>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</si>
  <si>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</si>
  <si>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</si>
  <si>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</si>
  <si>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</si>
  <si>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</si>
  <si>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</si>
  <si>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</si>
  <si>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</si>
  <si>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</si>
  <si>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</si>
  <si>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</si>
  <si>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</si>
  <si>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</si>
  <si>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</si>
  <si>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</si>
  <si>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</si>
  <si>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</si>
  <si>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</si>
  <si>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</si>
  <si>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</si>
  <si>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</si>
  <si>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</si>
  <si>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</si>
  <si>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</si>
  <si>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</si>
  <si>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</si>
  <si>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</si>
  <si>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</si>
  <si>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</si>
  <si>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</si>
  <si>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</si>
  <si>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</si>
  <si>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</si>
  <si>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</si>
  <si>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</si>
  <si>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</si>
  <si>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</si>
  <si>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</si>
  <si>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</si>
  <si>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</si>
  <si>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</si>
  <si>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</si>
  <si>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</si>
  <si>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</si>
  <si>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</si>
  <si>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</si>
  <si>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</si>
  <si>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</si>
  <si>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</si>
  <si>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</si>
  <si>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</si>
  <si>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</si>
  <si>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</si>
  <si>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</si>
  <si>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</si>
  <si>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</si>
  <si>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</si>
  <si>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</si>
  <si>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</si>
  <si>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</si>
  <si>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</si>
  <si>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</si>
  <si>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</si>
  <si>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</si>
  <si>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</si>
  <si>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</si>
  <si>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</si>
  <si>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</si>
  <si>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</si>
  <si>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</si>
  <si>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</si>
  <si>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</si>
  <si>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</si>
  <si>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</si>
  <si>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</si>
  <si>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</si>
  <si>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</si>
  <si>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</si>
  <si>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</si>
  <si>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</si>
  <si>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</si>
  <si>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</si>
  <si>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</si>
  <si>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</si>
  <si>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</si>
  <si>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</si>
  <si>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</si>
  <si>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</si>
  <si>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</si>
  <si>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</si>
  <si>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</si>
  <si>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</si>
  <si>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</si>
  <si>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</si>
  <si>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</si>
  <si>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</si>
  <si>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</si>
  <si>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</si>
  <si>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</si>
  <si>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</si>
  <si>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</si>
  <si>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</si>
  <si>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</si>
  <si>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</si>
  <si>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</si>
  <si>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</si>
  <si>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</si>
  <si>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</si>
  <si>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</si>
  <si>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</si>
  <si>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</si>
  <si>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</si>
  <si>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</si>
  <si>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</si>
  <si>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</si>
  <si>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</si>
  <si>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</si>
  <si>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</si>
  <si>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</si>
  <si>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</si>
  <si>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</si>
  <si>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</si>
  <si>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</si>
  <si>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</si>
  <si>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</si>
  <si>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</si>
  <si>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</si>
  <si>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</si>
  <si>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</si>
  <si>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</si>
  <si>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</si>
  <si>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</si>
  <si>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</si>
  <si>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</si>
  <si>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</si>
  <si>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</si>
  <si>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</si>
  <si>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</si>
  <si>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</si>
  <si>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</si>
  <si>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</si>
  <si>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</si>
  <si>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</si>
  <si>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</si>
  <si>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</si>
  <si>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</si>
  <si>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</si>
  <si>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</si>
  <si>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</si>
  <si>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</si>
  <si>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</si>
  <si>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</si>
  <si>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</si>
  <si>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</si>
  <si>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</si>
  <si>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</si>
  <si>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</si>
  <si>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</si>
  <si>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</si>
  <si>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</si>
  <si>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</si>
  <si>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</si>
  <si>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</si>
  <si>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</si>
  <si>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</si>
  <si>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</si>
  <si>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</si>
  <si>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</si>
  <si>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</si>
  <si>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</si>
  <si>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</si>
  <si>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</si>
  <si>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</si>
  <si>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</si>
  <si>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</si>
  <si>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</si>
  <si>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</si>
  <si>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</si>
  <si>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</si>
  <si>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</si>
  <si>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</si>
  <si>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</si>
  <si>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</si>
  <si>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</si>
  <si>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</si>
  <si>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</si>
  <si>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</si>
  <si>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</si>
  <si>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</si>
  <si>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</si>
  <si>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</si>
  <si>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</si>
  <si>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</si>
  <si>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</si>
  <si>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</si>
  <si>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</si>
  <si>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</si>
  <si>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</si>
  <si>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</si>
  <si>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</si>
  <si>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</si>
  <si>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</si>
  <si>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</si>
  <si>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</si>
  <si>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</si>
  <si>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</si>
  <si>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</si>
  <si>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</si>
  <si>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</si>
  <si>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</si>
  <si>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</si>
  <si>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</si>
  <si>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</si>
  <si>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</si>
  <si>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</si>
  <si>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</si>
  <si>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</si>
  <si>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</si>
  <si>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</si>
  <si>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</si>
  <si>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</si>
  <si>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</si>
  <si>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</si>
  <si>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</si>
  <si>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</si>
  <si>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</si>
  <si>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</si>
  <si>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</si>
  <si>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</si>
  <si>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</si>
  <si>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</si>
  <si>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</si>
  <si>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</si>
  <si>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</si>
  <si>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</si>
  <si>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</si>
  <si>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</si>
  <si>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</si>
  <si>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</si>
  <si>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</si>
  <si>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</si>
  <si>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</si>
  <si>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</si>
  <si>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</si>
  <si>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</si>
  <si>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</si>
  <si>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</si>
  <si>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</si>
  <si>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</si>
  <si>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</si>
  <si>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</si>
  <si>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</si>
  <si>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</si>
  <si>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</si>
  <si>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</si>
  <si>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</si>
  <si>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</si>
  <si>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</si>
  <si>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</si>
  <si>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</si>
  <si>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</si>
  <si>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</si>
  <si>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</si>
  <si>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</si>
  <si>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</si>
  <si>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</si>
  <si>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</si>
  <si>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</si>
  <si>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</si>
  <si>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</si>
  <si>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</si>
  <si>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</si>
  <si>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</si>
  <si>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</si>
  <si>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</si>
  <si>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</si>
  <si>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</si>
  <si>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</si>
  <si>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</si>
  <si>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</si>
  <si>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</si>
  <si>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</si>
  <si>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</si>
  <si>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</si>
  <si>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</si>
  <si>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</si>
  <si>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</si>
  <si>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</si>
  <si>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</si>
  <si>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</si>
  <si>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</si>
  <si>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</si>
  <si>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</si>
  <si>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</si>
  <si>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</si>
  <si>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</si>
  <si>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</si>
  <si>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</si>
  <si>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</si>
  <si>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</si>
  <si>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</si>
  <si>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</si>
  <si>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</si>
  <si>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</si>
  <si>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</si>
  <si>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</si>
  <si>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</si>
  <si>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</si>
  <si>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</si>
  <si>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</si>
  <si>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</si>
  <si>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</si>
  <si>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</si>
  <si>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</si>
  <si>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</si>
  <si>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</si>
  <si>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</si>
  <si>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</si>
  <si>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</si>
  <si>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</si>
  <si>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</si>
  <si>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</si>
  <si>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</si>
  <si>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</si>
  <si>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</si>
  <si>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</si>
  <si>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</si>
  <si>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</si>
  <si>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</si>
  <si>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</si>
  <si>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</si>
  <si>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</si>
  <si>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</si>
  <si>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</si>
  <si>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</si>
  <si>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</si>
  <si>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</si>
  <si>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</si>
  <si>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</si>
  <si>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</si>
  <si>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</si>
  <si>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</si>
  <si>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</si>
  <si>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</si>
  <si>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</si>
  <si>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</si>
  <si>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</si>
  <si>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</si>
  <si>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</si>
  <si>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</si>
  <si>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</si>
  <si>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</si>
  <si>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</si>
  <si>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</si>
  <si>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</si>
  <si>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</si>
  <si>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</si>
  <si>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</si>
  <si>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</si>
  <si>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</si>
  <si>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</si>
  <si>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</si>
  <si>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</si>
  <si>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</si>
  <si>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</si>
  <si>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</si>
  <si>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</si>
  <si>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</si>
  <si>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</si>
  <si>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</si>
  <si>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</si>
  <si>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</si>
  <si>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</si>
  <si>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</si>
  <si>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</si>
  <si>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</si>
  <si>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</si>
  <si>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</si>
  <si>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</si>
  <si>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</si>
  <si>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</si>
  <si>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</si>
  <si>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</si>
  <si>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</si>
  <si>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</si>
  <si>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</si>
  <si>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</si>
  <si>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</si>
  <si>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</si>
  <si>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</si>
  <si>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</si>
  <si>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</si>
  <si>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</si>
  <si>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</si>
  <si>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</si>
  <si>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</si>
  <si>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</si>
  <si>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</si>
  <si>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</si>
  <si>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</si>
  <si>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</si>
  <si>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</si>
  <si>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</si>
  <si>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</si>
  <si>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</si>
  <si>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</si>
  <si>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</si>
  <si>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</si>
  <si>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</si>
  <si>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</si>
  <si>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</si>
  <si>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</si>
  <si>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</si>
  <si>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</si>
  <si>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</si>
  <si>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</si>
  <si>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</si>
  <si>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</si>
  <si>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</si>
  <si>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</si>
  <si>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</si>
  <si>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</si>
  <si>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</si>
  <si>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</si>
  <si>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</si>
  <si>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</si>
  <si>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</si>
  <si>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</si>
  <si>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</si>
  <si>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</si>
  <si>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</si>
  <si>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</si>
  <si>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</si>
  <si>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</si>
  <si>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</si>
  <si>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</si>
  <si>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</si>
  <si>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</si>
  <si>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</si>
  <si>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</si>
  <si>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</si>
  <si>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</si>
  <si>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</si>
  <si>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</si>
  <si>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</si>
  <si>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</si>
  <si>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</si>
  <si>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</si>
  <si>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</si>
  <si>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</si>
  <si>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</si>
  <si>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</si>
  <si>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</si>
  <si>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</si>
  <si>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</si>
  <si>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</si>
  <si>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</si>
  <si>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</si>
  <si>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</si>
  <si>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</si>
  <si>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</si>
  <si>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</si>
  <si>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</si>
  <si>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</si>
  <si>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</si>
  <si>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</si>
  <si>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</si>
  <si>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</si>
  <si>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</si>
  <si>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</si>
  <si>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</si>
  <si>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</si>
  <si>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</si>
  <si>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</si>
  <si>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</si>
  <si>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</si>
  <si>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</si>
  <si>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</si>
  <si>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</si>
  <si>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</si>
  <si>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</si>
  <si>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</si>
  <si>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</si>
  <si>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</si>
  <si>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</si>
  <si>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</si>
  <si>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</si>
  <si>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</si>
  <si>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</si>
  <si>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</si>
  <si>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</si>
  <si>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</si>
  <si>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</si>
  <si>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</si>
  <si>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</si>
  <si>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</si>
  <si>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</si>
  <si>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</si>
  <si>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</si>
  <si>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</si>
  <si>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</si>
  <si>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</si>
  <si>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</si>
  <si>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</si>
  <si>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</si>
  <si>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</si>
  <si>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</si>
  <si>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</si>
  <si>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</si>
  <si>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</si>
  <si>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</si>
  <si>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</si>
  <si>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</si>
  <si>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</si>
  <si>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</si>
  <si>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</si>
  <si>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</si>
  <si>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</si>
  <si>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</si>
  <si>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</si>
  <si>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</si>
  <si>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</si>
  <si>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</si>
  <si>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</si>
  <si>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</si>
  <si>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</si>
  <si>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</si>
  <si>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</si>
  <si>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</si>
  <si>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</si>
  <si>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</si>
  <si>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</si>
  <si>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</si>
  <si>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</si>
  <si>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</si>
  <si>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</si>
  <si>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</si>
  <si>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</si>
  <si>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</si>
  <si>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</si>
  <si>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</si>
  <si>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</si>
  <si>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</si>
  <si>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</si>
  <si>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</si>
  <si>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</si>
  <si>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</si>
  <si>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</si>
  <si>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</si>
  <si>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</si>
  <si>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</si>
  <si>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</si>
  <si>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</si>
  <si>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</si>
  <si>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</si>
  <si>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</si>
  <si>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</si>
  <si>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</si>
  <si>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</si>
  <si>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</si>
  <si>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</si>
  <si>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</si>
  <si>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</si>
  <si>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</si>
  <si>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</si>
  <si>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</si>
  <si>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</si>
  <si>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</si>
  <si>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</si>
  <si>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</si>
  <si>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</si>
  <si>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</si>
  <si>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</si>
  <si>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</si>
  <si>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</si>
  <si>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</si>
  <si>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</si>
  <si>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</si>
  <si>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</si>
  <si>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</si>
  <si>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</si>
  <si>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</si>
  <si>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</si>
  <si>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</si>
  <si>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</si>
  <si>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</si>
  <si>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</si>
  <si>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</si>
  <si>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</si>
  <si>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</si>
  <si>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</si>
  <si>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</si>
  <si>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</si>
  <si>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</si>
  <si>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</si>
  <si>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</si>
  <si>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</si>
  <si>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</si>
  <si>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</si>
  <si>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</si>
  <si>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</si>
  <si>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</si>
  <si>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</si>
  <si>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</si>
  <si>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</si>
  <si>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</si>
  <si>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</si>
  <si>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</si>
  <si>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</si>
  <si>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</si>
  <si>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</si>
  <si>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</si>
  <si>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</si>
  <si>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</si>
  <si>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</si>
  <si>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</si>
  <si>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</si>
  <si>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</si>
  <si>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</si>
  <si>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</si>
  <si>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</si>
  <si>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</si>
  <si>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</si>
  <si>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</si>
  <si>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</si>
  <si>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</si>
  <si>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</si>
  <si>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</si>
  <si>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</si>
  <si>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</si>
  <si>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</si>
  <si>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</si>
  <si>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</si>
  <si>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</si>
  <si>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</si>
  <si>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</si>
  <si>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</si>
  <si>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</si>
  <si>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</si>
  <si>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</si>
  <si>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</si>
  <si>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</si>
  <si>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</si>
  <si>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</si>
  <si>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</si>
  <si>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</si>
  <si>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</si>
  <si>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</si>
  <si>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</si>
  <si>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</si>
  <si>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</si>
  <si>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</si>
  <si>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</si>
  <si>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</si>
  <si>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</si>
  <si>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</si>
  <si>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</si>
  <si>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</si>
  <si>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</si>
  <si>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</si>
  <si>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</si>
  <si>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</si>
  <si>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</si>
  <si>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</si>
  <si>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</si>
  <si>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</si>
  <si>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</si>
  <si>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</si>
  <si>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</si>
  <si>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</si>
  <si>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</si>
  <si>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</si>
  <si>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</si>
  <si>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</si>
  <si>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</si>
  <si>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</si>
  <si>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</si>
  <si>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</si>
  <si>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</si>
  <si>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</si>
  <si>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</si>
  <si>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</si>
  <si>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</si>
  <si>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</si>
  <si>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</si>
  <si>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</si>
  <si>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</si>
  <si>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</si>
  <si>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</si>
  <si>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</si>
  <si>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</si>
  <si>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</si>
  <si>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</si>
  <si>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</si>
  <si>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</si>
  <si>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</si>
  <si>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</si>
  <si>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</si>
  <si>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</si>
  <si>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</si>
  <si>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</si>
  <si>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</si>
  <si>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</si>
  <si>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</si>
  <si>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</si>
  <si>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</si>
  <si>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</si>
  <si>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</si>
  <si>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</si>
  <si>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</si>
  <si>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</si>
  <si>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</si>
  <si>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</si>
  <si>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</si>
  <si>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</si>
  <si>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</si>
  <si>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</si>
  <si>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</si>
  <si>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</si>
  <si>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</si>
  <si>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</si>
  <si>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</si>
  <si>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</si>
  <si>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</si>
  <si>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</si>
  <si>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</si>
  <si>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</si>
  <si>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</si>
  <si>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</si>
  <si>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</si>
  <si>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</si>
  <si>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</si>
  <si>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</si>
  <si>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</si>
  <si>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</si>
  <si>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</si>
  <si>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</si>
  <si>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</si>
  <si>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</si>
  <si>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</si>
  <si>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</si>
  <si>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</si>
  <si>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</si>
  <si>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</si>
  <si>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</si>
  <si>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</si>
  <si>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</si>
  <si>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</si>
  <si>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</si>
  <si>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</si>
  <si>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</si>
  <si>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</si>
  <si>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</si>
  <si>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</si>
  <si>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</si>
  <si>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</si>
  <si>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</si>
  <si>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</si>
  <si>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</si>
  <si>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</si>
  <si>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</si>
  <si>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</si>
  <si>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</si>
  <si>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</si>
  <si>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</si>
  <si>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</si>
  <si>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</si>
  <si>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</si>
  <si>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</si>
  <si>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</si>
  <si>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</si>
  <si>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</si>
  <si>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</si>
  <si>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</si>
  <si>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</si>
  <si>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</si>
  <si>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</si>
  <si>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</si>
  <si>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</si>
  <si>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</si>
  <si>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</si>
  <si>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</si>
  <si>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</si>
  <si>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</si>
  <si>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</si>
  <si>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</si>
  <si>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</si>
  <si>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</si>
  <si>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</si>
  <si>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</si>
  <si>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</si>
  <si>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</si>
  <si>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</si>
  <si>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</si>
  <si>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</si>
  <si>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</si>
  <si>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</si>
  <si>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</si>
  <si>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</si>
  <si>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</si>
  <si>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</si>
  <si>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</si>
  <si>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</si>
  <si>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</si>
  <si>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</si>
  <si>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</si>
  <si>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</si>
  <si>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</si>
  <si>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</si>
  <si>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</si>
  <si>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</si>
  <si>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</si>
  <si>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</si>
  <si>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</si>
  <si>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</si>
  <si>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</si>
  <si>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</si>
  <si>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</si>
  <si>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</si>
  <si>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</si>
  <si>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</si>
  <si>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</si>
  <si>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</si>
  <si>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</si>
  <si>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</si>
  <si>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</si>
  <si>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</si>
  <si>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</si>
  <si>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</si>
  <si>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</si>
  <si>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</si>
  <si>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</si>
  <si>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</si>
  <si>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</si>
  <si>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</si>
  <si>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</si>
  <si>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</si>
  <si>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</si>
  <si>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</si>
  <si>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</si>
  <si>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</si>
  <si>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</si>
  <si>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</si>
  <si>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</si>
  <si>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</si>
  <si>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</si>
  <si>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</si>
  <si>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</si>
  <si>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</si>
  <si>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</si>
  <si>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</si>
  <si>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</si>
  <si>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</si>
  <si>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</si>
  <si>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</si>
  <si>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</si>
  <si>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</si>
  <si>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</si>
  <si>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</si>
  <si>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</si>
  <si>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</si>
  <si>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</si>
  <si>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</si>
  <si>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</si>
  <si>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</si>
  <si>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</si>
  <si>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</si>
  <si>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</si>
  <si>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</si>
  <si>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</si>
  <si>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</si>
  <si>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</si>
  <si>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</si>
  <si>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</si>
  <si>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</si>
  <si>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</si>
  <si>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</si>
  <si>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</si>
  <si>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</si>
  <si>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</si>
  <si>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</si>
  <si>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</si>
  <si>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</si>
  <si>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</si>
  <si>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</si>
  <si>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</si>
  <si>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</si>
  <si>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</si>
  <si>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</si>
  <si>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</si>
  <si>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</si>
  <si>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</si>
  <si>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</si>
  <si>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</si>
  <si>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</si>
  <si>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</si>
  <si>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</si>
  <si>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</si>
  <si>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</si>
  <si>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</si>
  <si>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</si>
  <si>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</si>
  <si>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</si>
  <si>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</si>
  <si>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</si>
  <si>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</si>
  <si>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</si>
  <si>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</si>
  <si>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</si>
  <si>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</si>
  <si>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</si>
  <si>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</si>
  <si>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</si>
  <si>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</si>
  <si>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</si>
  <si>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</si>
  <si>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</si>
  <si>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</si>
  <si>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</si>
  <si>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</si>
  <si>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</si>
  <si>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</si>
  <si>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</si>
  <si>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</si>
  <si>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</si>
  <si>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</si>
  <si>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</si>
  <si>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</si>
  <si>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</si>
  <si>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</si>
  <si>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</si>
  <si>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</si>
  <si>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</si>
  <si>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</si>
  <si>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</si>
  <si>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</si>
  <si>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</si>
  <si>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</si>
  <si>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</si>
  <si>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</si>
  <si>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</si>
  <si>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</si>
  <si>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</si>
  <si>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</si>
  <si>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</si>
  <si>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</si>
  <si>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</si>
  <si>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</si>
  <si>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</si>
  <si>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</si>
  <si>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</si>
  <si>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</si>
  <si>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</si>
  <si>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</si>
  <si>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</si>
  <si>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</si>
  <si>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</si>
  <si>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</si>
  <si>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</si>
  <si>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</si>
  <si>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</si>
  <si>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</si>
  <si>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</si>
  <si>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</si>
  <si>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</si>
  <si>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</si>
  <si>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</si>
  <si>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</si>
  <si>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</si>
  <si>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</si>
  <si>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</si>
  <si>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</si>
  <si>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</si>
  <si>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</si>
  <si>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</si>
  <si>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</si>
  <si>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</si>
  <si>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</si>
  <si>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</si>
  <si>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</si>
  <si>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</si>
  <si>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</si>
  <si>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</si>
  <si>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</si>
  <si>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</si>
  <si>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</si>
  <si>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</si>
  <si>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</si>
  <si>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</si>
  <si>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</si>
  <si>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</si>
  <si>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</si>
  <si>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</si>
  <si>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</si>
  <si>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</si>
  <si>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</si>
  <si>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</si>
  <si>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</si>
  <si>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</si>
  <si>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</si>
  <si>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</si>
  <si>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</si>
  <si>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</si>
  <si>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</si>
  <si>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</si>
  <si>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</si>
  <si>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</si>
  <si>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</si>
  <si>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</si>
  <si>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</si>
  <si>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</si>
  <si>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</si>
  <si>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</si>
  <si>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</si>
  <si>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</si>
  <si>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</si>
  <si>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</si>
  <si>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</si>
  <si>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</si>
  <si>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</si>
  <si>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</si>
  <si>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</si>
  <si>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</si>
  <si>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</si>
  <si>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</si>
  <si>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</si>
  <si>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</si>
  <si>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</si>
  <si>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</si>
  <si>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</si>
  <si>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</si>
  <si>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</si>
  <si>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</si>
  <si>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</si>
  <si>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</si>
  <si>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</si>
  <si>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</si>
  <si>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</si>
  <si>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</si>
  <si>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</si>
  <si>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</si>
  <si>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</si>
  <si>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</si>
  <si>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</si>
  <si>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</si>
  <si>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</si>
  <si>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</si>
  <si>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</si>
  <si>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</si>
  <si>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</si>
  <si>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</si>
  <si>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</si>
  <si>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</si>
  <si>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</si>
  <si>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</si>
  <si>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</si>
  <si>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</si>
  <si>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</si>
  <si>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</si>
  <si>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</si>
  <si>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</si>
  <si>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</si>
  <si>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</si>
  <si>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</si>
  <si>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</si>
  <si>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</si>
  <si>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</si>
  <si>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</si>
  <si>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</si>
  <si>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</si>
  <si>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</si>
  <si>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</si>
  <si>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</si>
  <si>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</si>
  <si>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</si>
  <si>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</si>
  <si>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</si>
  <si>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</si>
  <si>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</si>
  <si>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</si>
  <si>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</si>
  <si>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</si>
  <si>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</si>
  <si>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</si>
  <si>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</si>
  <si>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</si>
  <si>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</si>
  <si>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</si>
  <si>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</si>
  <si>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</si>
  <si>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</si>
  <si>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</si>
  <si>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</si>
  <si>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</si>
  <si>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</si>
  <si>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</si>
  <si>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</si>
  <si>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</si>
  <si>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</si>
  <si>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</si>
  <si>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</si>
  <si>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</si>
  <si>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</si>
  <si>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</si>
  <si>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</si>
  <si>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</si>
  <si>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</si>
  <si>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</si>
  <si>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</si>
  <si>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</si>
  <si>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</si>
  <si>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</si>
  <si>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</si>
  <si>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</si>
  <si>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</si>
  <si>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</si>
  <si>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</si>
  <si>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</si>
  <si>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</si>
  <si>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</si>
  <si>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</si>
  <si>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</si>
  <si>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</si>
  <si>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</si>
  <si>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</si>
  <si>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</si>
  <si>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</si>
  <si>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</si>
  <si>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</si>
  <si>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</si>
  <si>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</si>
  <si>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</si>
  <si>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</si>
  <si>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</si>
  <si>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</si>
  <si>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</si>
  <si>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</si>
  <si>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</si>
  <si>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</si>
  <si>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</si>
  <si>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</si>
  <si>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</si>
  <si>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</si>
  <si>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</si>
  <si>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</si>
  <si>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</si>
  <si>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</si>
  <si>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</si>
  <si>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</si>
  <si>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</si>
  <si>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</si>
  <si>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</si>
  <si>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</si>
  <si>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</si>
  <si>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</si>
  <si>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</si>
  <si>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</si>
  <si>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</si>
  <si>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</si>
  <si>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</si>
  <si>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</si>
  <si>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</si>
  <si>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</si>
  <si>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</si>
  <si>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</si>
  <si>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</si>
  <si>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</si>
  <si>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</si>
  <si>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</si>
  <si>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</si>
  <si>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</si>
  <si>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</si>
  <si>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</si>
  <si>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</si>
  <si>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</si>
  <si>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</si>
  <si>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</si>
  <si>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</si>
  <si>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</si>
  <si>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</si>
  <si>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</si>
  <si>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</si>
  <si>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</si>
  <si>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</si>
  <si>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</si>
  <si>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</si>
  <si>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</si>
  <si>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</si>
  <si>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</si>
  <si>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</si>
  <si>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</si>
  <si>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</si>
  <si>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</si>
  <si>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</si>
  <si>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</si>
  <si>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</si>
  <si>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</si>
  <si>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</si>
  <si>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</si>
  <si>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</si>
  <si>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</si>
  <si>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</si>
  <si>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</si>
  <si>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</si>
  <si>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</si>
  <si>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</si>
  <si>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</si>
  <si>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</si>
  <si>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</si>
  <si>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</si>
  <si>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</si>
  <si>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</si>
  <si>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</si>
  <si>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</si>
  <si>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</si>
  <si>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</si>
  <si>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</si>
  <si>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</si>
  <si>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</si>
  <si>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</si>
  <si>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</si>
  <si>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</si>
  <si>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</si>
  <si>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</si>
  <si>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</si>
  <si>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</si>
  <si>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</si>
  <si>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</si>
  <si>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</si>
  <si>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</si>
  <si>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</si>
  <si>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</si>
  <si>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</si>
  <si>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</si>
  <si>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</si>
  <si>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</si>
  <si>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</si>
  <si>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</si>
  <si>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</si>
  <si>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</si>
  <si>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</si>
  <si>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</si>
  <si>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</si>
  <si>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</si>
  <si>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</si>
  <si>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</si>
  <si>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</si>
  <si>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</si>
  <si>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</si>
  <si>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</si>
  <si>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</si>
  <si>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</si>
  <si>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</si>
  <si>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</si>
  <si>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</si>
  <si>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</si>
  <si>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</si>
  <si>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</si>
  <si>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</si>
  <si>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</si>
  <si>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</si>
  <si>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</si>
  <si>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</si>
  <si>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</si>
  <si>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</si>
  <si>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</si>
  <si>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</si>
  <si>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</si>
  <si>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</si>
  <si>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</si>
  <si>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</si>
  <si>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</si>
  <si>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</si>
  <si>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</si>
  <si>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</si>
  <si>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</si>
  <si>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</si>
  <si>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</si>
  <si>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</si>
  <si>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</si>
  <si>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</si>
  <si>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</si>
  <si>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</si>
  <si>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</si>
  <si>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</si>
  <si>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</si>
  <si>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</si>
  <si>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</si>
  <si>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</si>
  <si>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</si>
  <si>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</si>
  <si>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</si>
  <si>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</si>
  <si>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</si>
  <si>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</si>
  <si>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</si>
  <si>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</si>
  <si>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</si>
  <si>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</si>
  <si>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</si>
  <si>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</si>
  <si>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</si>
  <si>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</si>
  <si>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</si>
  <si>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</si>
  <si>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</si>
  <si>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</si>
  <si>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</si>
  <si>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</si>
  <si>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</si>
  <si>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</si>
  <si>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</si>
  <si>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</si>
  <si>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</si>
  <si>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</si>
  <si>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</si>
  <si>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</si>
  <si>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</si>
  <si>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</si>
  <si>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</si>
  <si>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</si>
  <si>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</si>
  <si>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</si>
  <si>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</si>
  <si>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</si>
  <si>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</si>
  <si>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</si>
  <si>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</si>
  <si>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</si>
  <si>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</si>
  <si>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</si>
  <si>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</si>
  <si>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</si>
  <si>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</si>
  <si>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</si>
  <si>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</si>
  <si>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</si>
  <si>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</si>
  <si>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</si>
  <si>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</si>
  <si>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</si>
  <si>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</si>
  <si>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</si>
  <si>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</si>
  <si>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</si>
  <si>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</si>
  <si>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</si>
  <si>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</si>
  <si>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</si>
  <si>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</si>
  <si>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</si>
  <si>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</si>
  <si>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</si>
  <si>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</si>
  <si>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</si>
  <si>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</si>
  <si>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</si>
  <si>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</si>
  <si>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</si>
  <si>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</si>
  <si>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</si>
  <si>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</si>
  <si>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</si>
  <si>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</si>
  <si>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</si>
  <si>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</si>
  <si>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</si>
  <si>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</si>
  <si>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</si>
  <si>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</si>
  <si>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</si>
  <si>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</si>
  <si>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</si>
  <si>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</si>
  <si>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</si>
  <si>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</si>
  <si>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</si>
  <si>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</si>
  <si>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</si>
  <si>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</si>
  <si>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</si>
  <si>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</si>
  <si>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</si>
  <si>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</si>
  <si>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</si>
  <si>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</si>
  <si>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</si>
  <si>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</si>
  <si>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</si>
  <si>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</si>
  <si>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</si>
  <si>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</si>
  <si>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</si>
  <si>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</si>
  <si>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</si>
  <si>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</si>
  <si>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</si>
  <si>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</si>
  <si>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</si>
  <si>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</si>
  <si>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</si>
  <si>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</si>
  <si>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</si>
  <si>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</si>
  <si>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</si>
  <si>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</si>
  <si>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</si>
  <si>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</si>
  <si>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</si>
  <si>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</si>
  <si>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</si>
  <si>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</si>
  <si>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</si>
  <si>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</si>
  <si>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</si>
  <si>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</si>
  <si>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</si>
  <si>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</si>
  <si>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</si>
  <si>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</si>
  <si>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</si>
  <si>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</si>
  <si>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</si>
  <si>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</si>
  <si>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</si>
  <si>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</si>
  <si>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</si>
  <si>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</si>
  <si>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</si>
  <si>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</si>
  <si>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</si>
  <si>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</si>
  <si>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</si>
  <si>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</si>
  <si>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</si>
  <si>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</si>
  <si>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</si>
  <si>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</si>
  <si>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</si>
  <si>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</si>
  <si>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</si>
  <si>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</si>
  <si>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</si>
  <si>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</si>
  <si>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</si>
  <si>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</si>
  <si>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</si>
  <si>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</si>
  <si>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</si>
  <si>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</si>
  <si>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</si>
  <si>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</si>
  <si>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</si>
  <si>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</si>
  <si>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</si>
  <si>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</si>
  <si>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</si>
  <si>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</si>
  <si>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</si>
  <si>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</si>
  <si>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</si>
  <si>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</si>
  <si>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</si>
  <si>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</si>
  <si>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</si>
  <si>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</si>
  <si>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</si>
  <si>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</si>
  <si>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</si>
  <si>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</si>
  <si>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</si>
  <si>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</si>
  <si>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</si>
  <si>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</si>
  <si>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</si>
  <si>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</si>
  <si>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</si>
  <si>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</si>
  <si>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</si>
  <si>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</si>
  <si>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</si>
  <si>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</si>
  <si>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</si>
  <si>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</si>
  <si>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</si>
  <si>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</si>
  <si>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</si>
  <si>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</si>
  <si>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</si>
  <si>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</si>
  <si>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</si>
  <si>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</si>
  <si>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</si>
  <si>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</si>
  <si>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</si>
  <si>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</si>
  <si>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</si>
  <si>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</si>
  <si>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</si>
  <si>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</si>
  <si>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</si>
  <si>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</si>
  <si>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</si>
  <si>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</si>
  <si>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</si>
  <si>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</si>
  <si>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</si>
  <si>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</si>
  <si>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</si>
  <si>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</si>
  <si>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</si>
  <si>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</si>
  <si>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</si>
  <si>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</si>
  <si>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</si>
  <si>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</si>
  <si>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</si>
  <si>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</si>
  <si>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</si>
  <si>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</si>
  <si>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</si>
  <si>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</si>
  <si>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</si>
  <si>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</si>
  <si>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</si>
  <si>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</si>
  <si>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</si>
  <si>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</si>
  <si>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</si>
  <si>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</si>
  <si>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</si>
  <si>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</si>
  <si>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</si>
  <si>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</si>
  <si>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</si>
  <si>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</si>
  <si>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</si>
  <si>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</si>
  <si>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</si>
  <si>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</si>
  <si>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</si>
  <si>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</si>
  <si>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</si>
  <si>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</si>
  <si>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</si>
  <si>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</si>
  <si>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</si>
  <si>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</si>
  <si>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</si>
  <si>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</si>
  <si>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</si>
  <si>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</si>
  <si>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</si>
  <si>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</si>
  <si>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</si>
  <si>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</si>
  <si>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</si>
  <si>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</si>
  <si>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</si>
  <si>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</si>
  <si>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</si>
  <si>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</si>
  <si>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</si>
  <si>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</si>
  <si>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</si>
  <si>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</si>
  <si>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</si>
  <si>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</si>
  <si>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</si>
  <si>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</si>
  <si>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</si>
  <si>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</si>
  <si>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</si>
  <si>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</si>
  <si>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</si>
  <si>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</si>
  <si>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</si>
  <si>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</si>
  <si>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</si>
  <si>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</si>
  <si>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</si>
  <si>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</si>
  <si>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</si>
  <si>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</si>
  <si>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</si>
  <si>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</si>
  <si>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</si>
  <si>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</si>
  <si>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</si>
  <si>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</si>
  <si>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</si>
  <si>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</si>
  <si>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</si>
  <si>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</si>
  <si>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</si>
  <si>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</si>
  <si>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</si>
  <si>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</si>
  <si>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</si>
  <si>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</si>
  <si>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</si>
  <si>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</si>
  <si>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</si>
  <si>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</si>
  <si>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</si>
  <si>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</si>
  <si>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</si>
  <si>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</si>
  <si>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</si>
  <si>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</si>
  <si>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</si>
  <si>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</si>
  <si>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</si>
  <si>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</si>
  <si>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</si>
  <si>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</si>
  <si>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</si>
  <si>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</si>
  <si>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</si>
  <si>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</si>
  <si>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</si>
  <si>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</si>
  <si>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</si>
  <si>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</si>
  <si>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</si>
  <si>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</si>
  <si>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</si>
  <si>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</si>
  <si>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</si>
  <si>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</si>
  <si>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</si>
  <si>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</si>
  <si>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</si>
  <si>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</si>
  <si>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</si>
  <si>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</si>
  <si>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</si>
  <si>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</si>
  <si>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</si>
  <si>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</si>
  <si>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</si>
  <si>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</si>
  <si>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</si>
  <si>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</si>
  <si>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</si>
  <si>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</si>
  <si>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</si>
  <si>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</si>
  <si>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</si>
  <si>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</si>
  <si>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</si>
  <si>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</si>
  <si>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</si>
  <si>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</si>
  <si>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</si>
  <si>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</si>
  <si>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</si>
  <si>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</si>
  <si>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</si>
  <si>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</si>
  <si>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</si>
  <si>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</si>
  <si>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</si>
  <si>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</si>
  <si>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</si>
  <si>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</si>
  <si>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</si>
  <si>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</si>
  <si>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</si>
  <si>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</si>
  <si>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</si>
  <si>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</si>
  <si>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</si>
  <si>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</si>
  <si>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</si>
  <si>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</si>
  <si>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</si>
  <si>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</si>
  <si>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</si>
  <si>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</si>
  <si>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</si>
  <si>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</si>
  <si>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</si>
  <si>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</si>
  <si>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</si>
  <si>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</si>
  <si>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</si>
  <si>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</si>
  <si>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</si>
  <si>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</si>
  <si>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</si>
  <si>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</si>
  <si>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</si>
  <si>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</si>
  <si>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</si>
  <si>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</si>
  <si>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</si>
  <si>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</si>
  <si>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</si>
  <si>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</si>
  <si>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</si>
  <si>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</si>
  <si>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</si>
  <si>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</si>
  <si>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</si>
  <si>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</si>
  <si>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</si>
  <si>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</si>
  <si>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</si>
  <si>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</si>
  <si>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</si>
  <si>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</si>
  <si>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</si>
  <si>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</si>
  <si>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</si>
  <si>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</si>
  <si>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</si>
  <si>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</si>
  <si>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</si>
  <si>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</si>
  <si>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</si>
  <si>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</si>
  <si>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</si>
  <si>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</si>
  <si>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</si>
  <si>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</si>
  <si>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</si>
  <si>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</si>
  <si>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</si>
  <si>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</si>
  <si>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</si>
  <si>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</si>
  <si>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</si>
  <si>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</si>
  <si>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</si>
  <si>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</si>
  <si>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</si>
  <si>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</si>
  <si>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</si>
  <si>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</si>
  <si>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</si>
  <si>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</si>
  <si>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</si>
  <si>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</si>
  <si>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</si>
  <si>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</si>
  <si>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</si>
  <si>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</si>
  <si>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</si>
  <si>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</si>
  <si>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</si>
  <si>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</si>
  <si>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</si>
  <si>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</si>
  <si>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</si>
  <si>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</si>
  <si>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</si>
  <si>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</si>
  <si>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</si>
  <si>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</si>
  <si>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</si>
  <si>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</si>
  <si>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</si>
  <si>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</si>
  <si>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</si>
  <si>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</si>
  <si>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</si>
  <si>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</si>
  <si>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</si>
  <si>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</si>
  <si>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</si>
  <si>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</si>
  <si>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</si>
  <si>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</si>
  <si>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</si>
  <si>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</si>
  <si>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</si>
  <si>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</si>
  <si>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</si>
  <si>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</si>
  <si>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</si>
  <si>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</si>
  <si>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</si>
  <si>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</si>
  <si>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</si>
  <si>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</si>
  <si>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</si>
  <si>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</si>
  <si>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</si>
  <si>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</si>
  <si>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</si>
  <si>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</si>
  <si>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</si>
  <si>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</si>
  <si>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</si>
  <si>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</si>
  <si>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</si>
  <si>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</si>
  <si>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</si>
  <si>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</si>
  <si>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</si>
  <si>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</si>
  <si>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</si>
  <si>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</si>
  <si>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</si>
  <si>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</si>
  <si>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</si>
  <si>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</si>
  <si>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</si>
  <si>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</si>
  <si>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</si>
  <si>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</si>
  <si>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</si>
  <si>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</si>
  <si>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</si>
  <si>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</si>
  <si>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</si>
  <si>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</si>
  <si>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</si>
  <si>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</si>
  <si>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</si>
  <si>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</si>
  <si>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</si>
  <si>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</si>
  <si>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</si>
  <si>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</si>
  <si>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</si>
  <si>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</si>
  <si>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</si>
  <si>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</si>
  <si>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</si>
  <si>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</si>
  <si>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</si>
  <si>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</si>
  <si>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</si>
  <si>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</si>
  <si>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</si>
  <si>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</si>
  <si>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</si>
  <si>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</si>
  <si>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</si>
  <si>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</si>
  <si>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</si>
  <si>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</si>
  <si>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</si>
  <si>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</si>
  <si>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</si>
  <si>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</si>
  <si>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</si>
  <si>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</si>
  <si>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</si>
  <si>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</si>
  <si>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</si>
  <si>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</si>
  <si>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</si>
  <si>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</si>
  <si>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</si>
  <si>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</si>
  <si>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</si>
  <si>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</si>
  <si>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</si>
  <si>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</si>
  <si>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</si>
  <si>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</si>
  <si>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</si>
  <si>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</si>
  <si>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</si>
  <si>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</si>
  <si>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</si>
  <si>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</si>
  <si>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</si>
  <si>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</si>
  <si>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</si>
  <si>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</si>
  <si>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</si>
  <si>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</si>
  <si>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</si>
  <si>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</si>
  <si>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</si>
  <si>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</si>
  <si>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</si>
  <si>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</si>
  <si>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</si>
  <si>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</si>
  <si>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</si>
  <si>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</si>
  <si>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</si>
  <si>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</si>
  <si>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</si>
  <si>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</si>
  <si>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</si>
  <si>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</si>
  <si>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</si>
  <si>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</si>
  <si>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</si>
  <si>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</si>
  <si>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</si>
  <si>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</si>
  <si>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</si>
  <si>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</si>
  <si>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</si>
  <si>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</si>
  <si>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</si>
  <si>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</si>
  <si>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</si>
  <si>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</si>
  <si>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</si>
  <si>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</si>
  <si>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</si>
  <si>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</si>
  <si>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</si>
  <si>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</si>
  <si>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</si>
  <si>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</si>
  <si>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</si>
  <si>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</si>
  <si>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</si>
  <si>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</si>
  <si>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</si>
  <si>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</si>
  <si>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</si>
  <si>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</si>
  <si>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</si>
  <si>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</si>
  <si>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</si>
  <si>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</si>
  <si>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</si>
  <si>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</si>
  <si>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</si>
  <si>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</si>
  <si>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</si>
  <si>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</si>
  <si>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</si>
  <si>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</si>
  <si>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</si>
  <si>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</si>
  <si>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</si>
  <si>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</si>
  <si>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</si>
  <si>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</si>
  <si>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</si>
  <si>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</si>
  <si>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</si>
  <si>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</si>
  <si>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</si>
  <si>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</si>
  <si>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</si>
  <si>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</si>
  <si>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</si>
  <si>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</si>
  <si>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</si>
  <si>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</si>
  <si>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</si>
  <si>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</si>
  <si>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</si>
  <si>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</si>
  <si>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</si>
  <si>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</si>
  <si>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</si>
  <si>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</si>
  <si>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</si>
  <si>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</si>
  <si>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</si>
  <si>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</si>
  <si>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</si>
  <si>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</si>
  <si>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</si>
  <si>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</si>
  <si>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</si>
  <si>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</si>
  <si>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</si>
  <si>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</si>
  <si>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</si>
  <si>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</si>
  <si>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</si>
  <si>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</si>
  <si>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</si>
  <si>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</si>
  <si>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</si>
  <si>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</si>
  <si>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</si>
  <si>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</si>
  <si>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</si>
  <si>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</si>
  <si>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</si>
  <si>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</si>
  <si>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</si>
  <si>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</si>
  <si>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</si>
  <si>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</si>
  <si>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</si>
  <si>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</si>
  <si>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</si>
  <si>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</si>
  <si>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</si>
  <si>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</si>
  <si>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</si>
  <si>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</si>
  <si>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</si>
  <si>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</si>
  <si>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</si>
  <si>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</si>
  <si>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</si>
  <si>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</si>
  <si>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</si>
  <si>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</si>
  <si>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</si>
  <si>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</si>
  <si>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</si>
  <si>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</si>
  <si>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</si>
  <si>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</si>
  <si>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</si>
  <si>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</si>
  <si>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</si>
  <si>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</si>
  <si>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</si>
  <si>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</si>
  <si>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</si>
  <si>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</si>
  <si>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</si>
  <si>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</si>
  <si>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</si>
  <si>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</si>
  <si>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</si>
  <si>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</si>
  <si>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</si>
  <si>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</si>
  <si>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</si>
  <si>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</si>
  <si>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</si>
  <si>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</si>
  <si>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</si>
  <si>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</si>
  <si>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</si>
  <si>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</si>
  <si>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</si>
  <si>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</si>
  <si>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</si>
  <si>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</si>
  <si>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</si>
  <si>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</si>
  <si>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</si>
  <si>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</si>
  <si>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</si>
  <si>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</si>
  <si>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</si>
  <si>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</si>
  <si>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</si>
  <si>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</si>
  <si>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</si>
  <si>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</si>
  <si>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</si>
  <si>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</si>
  <si>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</si>
  <si>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</si>
  <si>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</si>
  <si>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</si>
  <si>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</si>
  <si>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</si>
  <si>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</si>
  <si>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</si>
  <si>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</si>
  <si>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</si>
  <si>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</si>
  <si>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</si>
  <si>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</si>
  <si>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</si>
  <si>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</si>
  <si>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</si>
  <si>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</si>
  <si>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</si>
  <si>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</si>
  <si>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</si>
  <si>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</si>
  <si>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</si>
  <si>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</si>
  <si>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</si>
  <si>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</si>
  <si>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</si>
  <si>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</si>
  <si>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</si>
  <si>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</si>
  <si>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</si>
  <si>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</si>
  <si>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</si>
  <si>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</si>
  <si>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</si>
  <si>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</si>
  <si>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</si>
  <si>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</si>
  <si>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</si>
  <si>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</si>
  <si>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</si>
  <si>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</si>
  <si>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</si>
  <si>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</si>
  <si>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</si>
  <si>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</si>
  <si>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</si>
  <si>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</si>
  <si>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</si>
  <si>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</si>
  <si>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</si>
  <si>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</si>
  <si>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</si>
  <si>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</si>
  <si>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</si>
  <si>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</si>
  <si>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</si>
  <si>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</si>
  <si>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</si>
  <si>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</si>
  <si>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</si>
  <si>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</si>
  <si>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</si>
  <si>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</si>
  <si>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</si>
  <si>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</si>
  <si>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</si>
  <si>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</si>
  <si>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</si>
  <si>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</si>
  <si>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</si>
  <si>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</si>
  <si>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</si>
  <si>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</si>
  <si>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</si>
  <si>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</si>
  <si>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</si>
  <si>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</si>
  <si>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</si>
  <si>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</si>
  <si>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</si>
  <si>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</si>
  <si>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</si>
  <si>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</si>
  <si>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</si>
  <si>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</si>
  <si>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</si>
  <si>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</si>
  <si>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</si>
  <si>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</si>
  <si>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</si>
  <si>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</si>
  <si>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</si>
  <si>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</si>
  <si>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</si>
  <si>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</si>
  <si>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</si>
  <si>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</si>
  <si>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</si>
  <si>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</si>
  <si>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</si>
  <si>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</si>
  <si>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</si>
  <si>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</si>
  <si>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</si>
  <si>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</si>
  <si>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</si>
  <si>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</si>
  <si>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</si>
  <si>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</si>
  <si>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</si>
  <si>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</si>
  <si>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</si>
  <si>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</si>
  <si>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</si>
  <si>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</si>
  <si>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</si>
  <si>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</si>
  <si>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</si>
  <si>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</si>
  <si>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</si>
  <si>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</si>
  <si>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</si>
  <si>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</si>
  <si>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</si>
  <si>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</si>
  <si>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</si>
  <si>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</si>
  <si>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</si>
  <si>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</si>
  <si>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</si>
  <si>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</si>
  <si>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</si>
  <si>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</si>
  <si>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</si>
  <si>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</si>
  <si>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</si>
  <si>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</si>
  <si>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</si>
  <si>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</si>
  <si>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</si>
  <si>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</si>
  <si>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</si>
  <si>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</si>
  <si>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</si>
  <si>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</si>
  <si>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</si>
  <si>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</si>
  <si>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</si>
  <si>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</si>
  <si>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</si>
  <si>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</si>
  <si>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</si>
  <si>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</si>
  <si>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</si>
  <si>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</si>
  <si>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</si>
  <si>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</si>
  <si>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</si>
  <si>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</si>
  <si>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</si>
  <si>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</si>
  <si>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</si>
  <si>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</si>
  <si>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</si>
  <si>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</si>
  <si>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</si>
  <si>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</si>
  <si>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</si>
  <si>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</si>
  <si>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</si>
  <si>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</si>
  <si>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</si>
  <si>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</si>
  <si>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</si>
  <si>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</si>
  <si>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</si>
  <si>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</si>
  <si>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</si>
  <si>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</si>
  <si>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</si>
  <si>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</si>
  <si>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</si>
  <si>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</si>
  <si>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</si>
  <si>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</si>
  <si>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</si>
  <si>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</si>
  <si>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</si>
  <si>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</si>
  <si>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</si>
  <si>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</si>
  <si>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</si>
  <si>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</si>
  <si>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</si>
  <si>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</si>
  <si>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</si>
  <si>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</si>
  <si>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</si>
  <si>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</si>
  <si>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</si>
  <si>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</si>
  <si>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</si>
  <si>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</si>
  <si>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</si>
  <si>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</si>
  <si>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</si>
  <si>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</si>
  <si>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</si>
  <si>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</si>
  <si>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</si>
  <si>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</si>
  <si>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</si>
  <si>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</si>
  <si>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</si>
  <si>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</si>
  <si>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</si>
  <si>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</si>
  <si>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</si>
  <si>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</si>
  <si>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</si>
  <si>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</si>
  <si>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</si>
  <si>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</si>
  <si>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</si>
  <si>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</si>
  <si>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</si>
  <si>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</si>
  <si>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</si>
  <si>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</si>
  <si>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</si>
  <si>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</si>
  <si>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</si>
  <si>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</si>
  <si>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</si>
  <si>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</si>
  <si>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</si>
  <si>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</si>
  <si>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</si>
  <si>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</si>
  <si>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</si>
  <si>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</si>
  <si>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</si>
  <si>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</si>
  <si>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</si>
  <si>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</si>
  <si>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</si>
  <si>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</si>
  <si>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</si>
  <si>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</si>
  <si>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</si>
  <si>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</si>
  <si>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</si>
  <si>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</si>
  <si>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</si>
  <si>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</si>
  <si>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</si>
  <si>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</si>
  <si>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</si>
  <si>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</si>
  <si>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</si>
  <si>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</si>
  <si>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</si>
  <si>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</si>
  <si>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</si>
  <si>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</si>
  <si>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</si>
  <si>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</si>
  <si>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</si>
  <si>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</si>
  <si>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</si>
  <si>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</si>
  <si>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</si>
  <si>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</si>
  <si>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</si>
  <si>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</si>
  <si>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</si>
  <si>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</si>
  <si>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</si>
  <si>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</si>
  <si>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</si>
  <si>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</si>
  <si>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</si>
  <si>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</si>
  <si>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</si>
  <si>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</si>
  <si>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</si>
  <si>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</si>
  <si>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</si>
  <si>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</si>
  <si>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</si>
  <si>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</si>
  <si>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</si>
  <si>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</si>
  <si>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</si>
  <si>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</si>
  <si>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</si>
  <si>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</si>
  <si>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</si>
  <si>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</si>
  <si>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</si>
  <si>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</si>
  <si>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</si>
  <si>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</si>
  <si>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</si>
  <si>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</si>
  <si>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</si>
  <si>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</si>
  <si>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</si>
  <si>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</si>
  <si>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</si>
  <si>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</si>
  <si>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</si>
  <si>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</si>
  <si>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</si>
  <si>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</si>
  <si>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</si>
  <si>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</si>
  <si>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</si>
  <si>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</si>
  <si>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</si>
  <si>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</si>
  <si>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</si>
  <si>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</si>
  <si>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</si>
  <si>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</si>
  <si>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</si>
  <si>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</si>
  <si>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</si>
  <si>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</si>
  <si>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</si>
  <si>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</si>
  <si>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</si>
  <si>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</si>
  <si>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</si>
  <si>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</si>
  <si>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</si>
  <si>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</si>
  <si>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</si>
  <si>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</si>
  <si>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</si>
  <si>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</si>
  <si>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</si>
  <si>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</si>
  <si>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</si>
  <si>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</si>
  <si>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</si>
  <si>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</si>
  <si>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</si>
  <si>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</si>
  <si>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</si>
  <si>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</si>
  <si>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</si>
  <si>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</si>
  <si>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</si>
  <si>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</si>
  <si>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</si>
  <si>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</si>
  <si>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</si>
  <si>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</si>
  <si>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</si>
  <si>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</si>
  <si>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</si>
  <si>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</si>
  <si>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</si>
  <si>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</si>
  <si>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</si>
  <si>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</si>
  <si>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</si>
  <si>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</si>
  <si>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</si>
  <si>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</si>
  <si>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</si>
  <si>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</si>
  <si>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</si>
  <si>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</si>
  <si>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</si>
  <si>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</si>
  <si>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</si>
  <si>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</si>
  <si>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</si>
  <si>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</si>
  <si>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</si>
  <si>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</si>
  <si>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</si>
  <si>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</si>
  <si>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</si>
  <si>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</si>
  <si>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</si>
  <si>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</si>
  <si>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</si>
  <si>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</si>
  <si>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</si>
  <si>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</si>
  <si>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</si>
  <si>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</si>
  <si>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</si>
  <si>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</si>
  <si>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</si>
  <si>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</si>
  <si>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</si>
  <si>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</si>
  <si>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</si>
  <si>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</si>
  <si>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</si>
  <si>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</si>
  <si>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</si>
  <si>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</si>
  <si>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</si>
  <si>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</si>
  <si>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</si>
  <si>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</si>
  <si>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</si>
  <si>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</si>
  <si>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</si>
  <si>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</si>
  <si>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</si>
  <si>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</si>
  <si>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</si>
  <si>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</si>
  <si>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</si>
  <si>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</si>
  <si>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</si>
  <si>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</si>
  <si>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</si>
  <si>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</si>
  <si>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</si>
  <si>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</si>
  <si>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</si>
  <si>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</si>
  <si>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</si>
  <si>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</si>
  <si>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</si>
  <si>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</si>
  <si>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</si>
  <si>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</si>
  <si>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</si>
  <si>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</si>
  <si>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</si>
  <si>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</si>
  <si>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</si>
  <si>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</si>
  <si>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</si>
  <si>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</si>
  <si>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</si>
  <si>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</si>
  <si>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</si>
  <si>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</si>
  <si>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</si>
  <si>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</si>
  <si>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</si>
  <si>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</si>
  <si>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</si>
  <si>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</si>
  <si>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</si>
  <si>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</si>
  <si>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</si>
  <si>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</si>
  <si>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</si>
  <si>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</si>
  <si>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</si>
  <si>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</si>
  <si>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</si>
  <si>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</si>
  <si>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</si>
  <si>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</si>
  <si>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</si>
  <si>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</si>
  <si>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</si>
  <si>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</si>
  <si>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</si>
  <si>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</si>
  <si>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</si>
  <si>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</si>
  <si>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</si>
  <si>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</si>
  <si>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</si>
  <si>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</si>
  <si>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</si>
  <si>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</si>
  <si>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</si>
  <si>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</si>
  <si>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</si>
  <si>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</si>
  <si>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</si>
  <si>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</si>
  <si>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</si>
  <si>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</si>
  <si>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</si>
  <si>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</si>
  <si>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</si>
  <si>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</si>
  <si>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</si>
  <si>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</si>
  <si>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</si>
  <si>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</si>
  <si>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</si>
  <si>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</si>
  <si>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</si>
  <si>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</si>
  <si>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</si>
  <si>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</si>
  <si>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</si>
  <si>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</si>
  <si>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</si>
  <si>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</si>
  <si>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</si>
  <si>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</si>
  <si>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</si>
  <si>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</si>
  <si>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</si>
  <si>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</si>
  <si>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</si>
  <si>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</si>
  <si>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</si>
  <si>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</si>
  <si>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</si>
  <si>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</si>
  <si>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</si>
  <si>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</si>
  <si>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</si>
  <si>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</si>
  <si>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</si>
  <si>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</si>
  <si>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</si>
  <si>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</si>
  <si>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</si>
  <si>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</si>
  <si>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</si>
  <si>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</si>
  <si>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</si>
  <si>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</si>
  <si>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</si>
  <si>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</si>
  <si>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</si>
  <si>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</si>
  <si>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</si>
  <si>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</si>
  <si>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</si>
  <si>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</si>
  <si>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</si>
  <si>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</si>
  <si>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</si>
  <si>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</si>
  <si>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</si>
  <si>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</si>
  <si>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</si>
  <si>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</si>
  <si>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</si>
  <si>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</si>
  <si>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</si>
  <si>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</si>
  <si>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</si>
  <si>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</si>
  <si>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</si>
  <si>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</si>
  <si>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</si>
  <si>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</si>
  <si>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</si>
  <si>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</si>
  <si>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</si>
  <si>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</si>
  <si>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</si>
  <si>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</si>
  <si>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</si>
  <si>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</si>
  <si>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</si>
  <si>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</si>
  <si>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</si>
  <si>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</si>
  <si>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</si>
  <si>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</si>
  <si>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</si>
  <si>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</si>
  <si>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</si>
  <si>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</si>
  <si>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</si>
  <si>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</si>
  <si>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</si>
  <si>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</si>
  <si>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</si>
  <si>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</si>
  <si>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</si>
  <si>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</si>
  <si>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</si>
  <si>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</si>
  <si>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</si>
  <si>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</si>
  <si>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</si>
  <si>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</si>
  <si>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</si>
  <si>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</si>
  <si>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</si>
  <si>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</si>
  <si>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</si>
  <si>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</si>
  <si>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</si>
  <si>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</si>
  <si>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</si>
  <si>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</si>
  <si>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</si>
  <si>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</si>
  <si>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</si>
  <si>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</si>
  <si>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</si>
  <si>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</si>
  <si>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</si>
  <si>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</si>
  <si>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</si>
  <si>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</si>
  <si>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</si>
  <si>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</si>
  <si>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</si>
  <si>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</si>
  <si>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</si>
  <si>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</si>
  <si>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</si>
  <si>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</si>
  <si>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</si>
  <si>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</si>
  <si>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</si>
  <si>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</si>
  <si>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</si>
  <si>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</si>
  <si>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</si>
  <si>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</si>
  <si>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</si>
  <si>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</si>
  <si>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</si>
  <si>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</si>
  <si>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</si>
  <si>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</si>
  <si>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</si>
  <si>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</si>
  <si>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</si>
  <si>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</si>
  <si>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</si>
  <si>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</si>
  <si>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</si>
  <si>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</si>
  <si>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</si>
  <si>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</si>
  <si>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</si>
  <si>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</si>
  <si>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</si>
  <si>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</si>
  <si>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</si>
  <si>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</si>
  <si>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</si>
  <si>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</si>
  <si>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</si>
  <si>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</si>
  <si>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</si>
  <si>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</si>
  <si>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</si>
  <si>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</si>
  <si>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</si>
  <si>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</si>
  <si>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</si>
  <si>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</si>
  <si>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</si>
  <si>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</si>
  <si>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</si>
  <si>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</si>
  <si>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</si>
  <si>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</si>
  <si>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</si>
  <si>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</si>
  <si>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</si>
  <si>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</si>
  <si>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</si>
  <si>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</si>
  <si>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</si>
  <si>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</si>
  <si>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</si>
  <si>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</si>
  <si>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</si>
  <si>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</si>
  <si>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</si>
  <si>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</si>
  <si>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</si>
  <si>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</si>
  <si>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</si>
  <si>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</si>
  <si>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</si>
  <si>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</si>
  <si>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</si>
  <si>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</si>
  <si>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</si>
  <si>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</si>
  <si>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</si>
  <si>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</si>
  <si>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</si>
  <si>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</si>
  <si>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</si>
  <si>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</si>
  <si>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</si>
  <si>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</si>
  <si>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</si>
  <si>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</si>
  <si>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</si>
  <si>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</si>
  <si>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</si>
  <si>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</si>
  <si>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</si>
  <si>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</si>
  <si>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</si>
  <si>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</si>
  <si>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</si>
  <si>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</si>
  <si>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</si>
  <si>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</si>
  <si>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</si>
  <si>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</si>
  <si>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</si>
  <si>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</si>
  <si>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</si>
  <si>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</si>
  <si>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</si>
  <si>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</si>
  <si>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</si>
  <si>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</si>
  <si>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</si>
  <si>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</si>
  <si>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</si>
  <si>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</si>
  <si>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</si>
  <si>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</si>
  <si>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</si>
  <si>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</si>
  <si>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</si>
  <si>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</si>
  <si>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</si>
  <si>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</si>
  <si>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</si>
  <si>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</si>
  <si>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</si>
  <si>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</si>
  <si>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</si>
  <si>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</si>
  <si>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</si>
  <si>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</si>
  <si>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</si>
  <si>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</si>
  <si>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</si>
  <si>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</si>
  <si>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</si>
  <si>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</si>
  <si>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</si>
  <si>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</si>
  <si>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</si>
  <si>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</si>
  <si>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</si>
  <si>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</si>
  <si>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</si>
  <si>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</si>
  <si>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</si>
  <si>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</si>
  <si>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</si>
  <si>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</si>
  <si>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</si>
  <si>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</si>
  <si>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</si>
  <si>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</si>
  <si>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</si>
  <si>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</si>
  <si>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</si>
  <si>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</si>
  <si>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</si>
  <si>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</si>
  <si>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</si>
  <si>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</si>
  <si>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</si>
  <si>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</si>
  <si>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</si>
  <si>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</si>
  <si>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</si>
  <si>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</si>
  <si>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</si>
  <si>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</si>
  <si>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</si>
  <si>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</si>
  <si>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</si>
  <si>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</si>
  <si>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</si>
  <si>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</si>
  <si>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</si>
  <si>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</si>
  <si>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</si>
  <si>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</si>
  <si>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</si>
  <si>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</si>
  <si>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</si>
  <si>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</si>
  <si>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</si>
  <si>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</si>
  <si>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</si>
  <si>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</si>
  <si>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</si>
  <si>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</si>
  <si>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</si>
  <si>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</si>
  <si>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</si>
  <si>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</si>
  <si>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</si>
  <si>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</si>
  <si>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</si>
  <si>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</si>
  <si>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</si>
  <si>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</si>
  <si>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</si>
  <si>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</si>
  <si>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</si>
  <si>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</si>
  <si>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</si>
  <si>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</si>
  <si>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</si>
  <si>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</si>
  <si>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</si>
  <si>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</si>
  <si>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</si>
  <si>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</si>
  <si>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</si>
  <si>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</si>
  <si>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</si>
  <si>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</si>
  <si>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</si>
  <si>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</si>
  <si>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</si>
  <si>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</si>
  <si>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</si>
  <si>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</si>
  <si>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</si>
  <si>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</si>
  <si>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</si>
  <si>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</si>
  <si>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</si>
  <si>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</si>
  <si>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</si>
  <si>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</si>
  <si>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</si>
  <si>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</si>
  <si>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</si>
  <si>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</si>
  <si>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</si>
  <si>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</si>
  <si>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</si>
  <si>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</si>
  <si>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</si>
  <si>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</si>
  <si>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</si>
  <si>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</si>
  <si>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</si>
  <si>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</si>
  <si>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</si>
  <si>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</si>
  <si>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</si>
  <si>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</si>
  <si>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</si>
  <si>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</si>
  <si>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</si>
  <si>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</si>
  <si>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</si>
  <si>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</si>
  <si>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</si>
  <si>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</si>
  <si>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</si>
  <si>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</si>
  <si>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</si>
  <si>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</si>
  <si>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</si>
  <si>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</si>
  <si>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</si>
  <si>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</si>
  <si>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</si>
  <si>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</si>
  <si>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</si>
  <si>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</si>
  <si>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</si>
  <si>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</si>
  <si>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</si>
  <si>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</si>
  <si>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</si>
  <si>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</si>
  <si>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</si>
  <si>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</si>
  <si>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</si>
  <si>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</si>
  <si>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</si>
  <si>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</si>
  <si>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</si>
  <si>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</si>
  <si>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</si>
  <si>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</si>
  <si>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</si>
  <si>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</si>
  <si>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</si>
  <si>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</si>
  <si>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</si>
  <si>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</si>
  <si>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</si>
  <si>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</si>
  <si>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</si>
  <si>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</si>
  <si>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</si>
  <si>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</si>
  <si>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</si>
  <si>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</si>
  <si>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</si>
  <si>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</si>
  <si>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</si>
  <si>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</si>
  <si>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</si>
  <si>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</si>
  <si>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</si>
  <si>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</si>
  <si>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</si>
  <si>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</si>
  <si>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</si>
  <si>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</si>
  <si>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</si>
  <si>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</si>
  <si>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</si>
  <si>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</si>
  <si>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</si>
  <si>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</si>
  <si>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</si>
  <si>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</si>
  <si>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</si>
  <si>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</si>
  <si>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</si>
  <si>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</si>
  <si>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</si>
  <si>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</si>
  <si>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</si>
  <si>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</si>
  <si>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</si>
  <si>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</si>
  <si>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</si>
  <si>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</si>
  <si>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</si>
  <si>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</si>
  <si>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</si>
  <si>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</si>
  <si>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</si>
  <si>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</si>
  <si>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</si>
  <si>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</si>
  <si>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</si>
  <si>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</si>
  <si>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</si>
  <si>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</si>
  <si>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</si>
  <si>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</si>
  <si>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</si>
  <si>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</si>
  <si>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</si>
  <si>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</si>
  <si>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</si>
  <si>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</si>
  <si>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</si>
  <si>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</si>
  <si>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</si>
  <si>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</si>
  <si>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</si>
  <si>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</si>
  <si>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</si>
  <si>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</si>
  <si>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</si>
  <si>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</si>
  <si>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</si>
  <si>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</si>
  <si>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</si>
  <si>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</si>
  <si>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</si>
  <si>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</si>
  <si>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</si>
  <si>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</si>
  <si>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</si>
  <si>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</si>
  <si>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</si>
  <si>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</si>
  <si>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</si>
  <si>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</si>
  <si>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</si>
  <si>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</si>
  <si>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</si>
  <si>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</si>
  <si>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</si>
  <si>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</si>
  <si>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</si>
  <si>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</si>
  <si>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</si>
  <si>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</si>
  <si>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</si>
  <si>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</si>
  <si>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</si>
  <si>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</si>
  <si>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</si>
  <si>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</si>
  <si>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</si>
  <si>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</si>
  <si>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</si>
  <si>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</si>
  <si>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</si>
  <si>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</si>
  <si>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</si>
  <si>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</si>
  <si>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</si>
  <si>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</si>
  <si>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</si>
  <si>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</si>
  <si>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</si>
  <si>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</si>
  <si>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</si>
  <si>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</si>
  <si>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</si>
  <si>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</si>
  <si>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</si>
  <si>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</si>
  <si>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</si>
  <si>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</si>
  <si>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</si>
  <si>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</si>
  <si>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</si>
  <si>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</si>
  <si>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</si>
  <si>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</si>
  <si>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</si>
  <si>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</si>
  <si>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</si>
  <si>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</si>
  <si>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</si>
  <si>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</si>
  <si>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</si>
  <si>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</si>
  <si>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</si>
  <si>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</si>
  <si>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</si>
  <si>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</si>
  <si>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</si>
  <si>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</si>
  <si>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</si>
  <si>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</si>
  <si>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</si>
  <si>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</si>
  <si>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</si>
  <si>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</si>
  <si>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</si>
  <si>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</si>
  <si>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</si>
  <si>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</si>
  <si>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</si>
  <si>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</si>
  <si>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</si>
  <si>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</si>
  <si>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</si>
  <si>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</si>
  <si>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</si>
  <si>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</si>
  <si>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</si>
  <si>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</si>
  <si>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</si>
  <si>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</si>
  <si>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</si>
  <si>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</si>
  <si>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</si>
  <si>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</si>
  <si>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</si>
  <si>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</si>
  <si>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</si>
  <si>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</si>
  <si>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</si>
  <si>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</si>
  <si>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</si>
  <si>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</si>
  <si>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</si>
  <si>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</si>
  <si>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</si>
  <si>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</si>
  <si>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</si>
  <si>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</si>
  <si>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</si>
  <si>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</si>
  <si>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</si>
  <si>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</si>
  <si>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</si>
  <si>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</si>
  <si>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</si>
  <si>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</si>
  <si>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</si>
  <si>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</si>
  <si>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</si>
  <si>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</si>
  <si>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</si>
  <si>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</si>
  <si>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</si>
  <si>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</si>
  <si>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</si>
  <si>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</si>
  <si>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</si>
  <si>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</si>
  <si>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</si>
  <si>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</si>
  <si>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</si>
  <si>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</si>
  <si>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</si>
  <si>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</si>
  <si>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</si>
  <si>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</si>
  <si>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</si>
  <si>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</si>
  <si>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</si>
  <si>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</si>
  <si>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</si>
  <si>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</si>
  <si>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</si>
  <si>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</si>
  <si>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</si>
  <si>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</si>
  <si>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</si>
  <si>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</si>
  <si>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</si>
  <si>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</si>
  <si>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</si>
  <si>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</si>
  <si>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</si>
  <si>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</si>
  <si>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</si>
  <si>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</si>
  <si>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</si>
  <si>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</si>
  <si>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</si>
  <si>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</si>
  <si>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</si>
  <si>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</si>
  <si>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</si>
  <si>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</si>
  <si>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</si>
  <si>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</si>
  <si>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</si>
  <si>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</si>
  <si>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</si>
  <si>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</si>
  <si>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</si>
  <si>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</si>
  <si>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</si>
  <si>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</si>
  <si>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</si>
  <si>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</si>
  <si>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</si>
  <si>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</si>
  <si>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</si>
  <si>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</si>
  <si>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</si>
  <si>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</si>
  <si>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</si>
  <si>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</si>
  <si>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</si>
  <si>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</si>
  <si>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</si>
  <si>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</si>
  <si>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</si>
  <si>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</si>
  <si>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</si>
  <si>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</si>
  <si>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</si>
  <si>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</si>
  <si>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</si>
  <si>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</si>
  <si>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</si>
  <si>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</si>
  <si>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</si>
  <si>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</si>
  <si>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</si>
  <si>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</si>
  <si>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</si>
  <si>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</si>
  <si>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</si>
  <si>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</si>
  <si>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</si>
  <si>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</si>
  <si>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</si>
  <si>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</si>
  <si>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</si>
  <si>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</si>
  <si>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</si>
  <si>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</si>
  <si>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</si>
  <si>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</si>
  <si>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</si>
  <si>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</si>
  <si>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</si>
  <si>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</si>
  <si>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</si>
  <si>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</si>
  <si>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</si>
  <si>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</si>
  <si>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</si>
  <si>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</si>
  <si>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</si>
  <si>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</si>
  <si>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</si>
  <si>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</si>
  <si>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</si>
  <si>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</si>
  <si>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</si>
  <si>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</si>
  <si>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</si>
  <si>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</si>
  <si>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</si>
  <si>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</si>
  <si>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</si>
  <si>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</si>
  <si>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</si>
  <si>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</si>
  <si>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</si>
  <si>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</si>
  <si>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</si>
  <si>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</si>
  <si>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</si>
  <si>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</si>
  <si>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</si>
  <si>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</si>
  <si>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</si>
  <si>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</si>
  <si>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</si>
  <si>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</si>
  <si>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</si>
  <si>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</si>
  <si>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</si>
  <si>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</si>
  <si>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</si>
  <si>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</si>
  <si>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</si>
  <si>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</si>
  <si>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</si>
  <si>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</si>
  <si>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</si>
  <si>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</si>
  <si>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</si>
  <si>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</si>
  <si>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</si>
  <si>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</si>
  <si>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</si>
  <si>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</si>
  <si>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</si>
  <si>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</si>
  <si>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</si>
  <si>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</si>
  <si>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</si>
  <si>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</si>
  <si>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</si>
  <si>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</si>
  <si>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</si>
  <si>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</si>
  <si>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</si>
  <si>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</si>
  <si>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</si>
  <si>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</si>
  <si>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</si>
  <si>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</si>
  <si>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</si>
  <si>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</si>
  <si>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</si>
  <si>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</si>
  <si>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</si>
  <si>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</si>
  <si>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</si>
  <si>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</si>
  <si>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</si>
  <si>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</si>
  <si>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</si>
  <si>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</si>
  <si>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</si>
  <si>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</si>
  <si>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</si>
  <si>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</si>
  <si>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</si>
  <si>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</si>
  <si>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</si>
  <si>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</si>
  <si>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</si>
  <si>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</si>
  <si>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</si>
  <si>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</si>
  <si>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</si>
  <si>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</si>
  <si>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</si>
  <si>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</si>
  <si>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</si>
  <si>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</si>
  <si>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</si>
  <si>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</si>
  <si>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</si>
  <si>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</si>
  <si>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</si>
  <si>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</si>
  <si>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</si>
  <si>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</si>
  <si>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</si>
  <si>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</si>
  <si>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</si>
  <si>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</si>
  <si>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</si>
  <si>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</si>
  <si>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</si>
  <si>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</si>
  <si>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</si>
  <si>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</si>
  <si>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</si>
  <si>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</si>
  <si>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</si>
  <si>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</si>
  <si>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</si>
  <si>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</si>
  <si>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</si>
  <si>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</si>
  <si>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</si>
  <si>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</si>
  <si>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</si>
  <si>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</si>
  <si>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</si>
  <si>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</si>
  <si>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</si>
  <si>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</si>
  <si>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</si>
  <si>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</si>
  <si>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</si>
  <si>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</si>
  <si>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</si>
  <si>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</si>
  <si>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</si>
  <si>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</si>
  <si>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</si>
  <si>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</si>
  <si>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</si>
  <si>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</si>
  <si>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</si>
  <si>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</si>
  <si>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</si>
  <si>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</si>
  <si>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</si>
  <si>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</si>
  <si>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</si>
  <si>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</si>
  <si>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</si>
  <si>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</si>
  <si>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</si>
  <si>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</si>
  <si>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</si>
  <si>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</si>
  <si>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</si>
  <si>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</si>
  <si>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</si>
  <si>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</si>
  <si>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</si>
  <si>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</si>
  <si>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</si>
  <si>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</si>
  <si>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</si>
  <si>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</si>
  <si>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</si>
  <si>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</si>
  <si>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</si>
  <si>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</si>
  <si>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</si>
  <si>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</si>
  <si>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</si>
  <si>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</si>
  <si>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</si>
  <si>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</si>
  <si>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</si>
  <si>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</si>
  <si>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</si>
  <si>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</si>
  <si>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</si>
  <si>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</si>
  <si>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</si>
  <si>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</si>
  <si>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</si>
  <si>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</si>
  <si>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</si>
  <si>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</si>
  <si>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</si>
  <si>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</si>
  <si>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</si>
  <si>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</si>
  <si>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</si>
  <si>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</si>
  <si>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</si>
  <si>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</si>
  <si>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</si>
  <si>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</si>
  <si>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</si>
  <si>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</si>
  <si>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</si>
  <si>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</si>
  <si>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</si>
  <si>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</si>
  <si>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</si>
  <si>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</si>
  <si>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</si>
  <si>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</si>
  <si>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</si>
  <si>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</si>
  <si>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</si>
  <si>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</si>
  <si>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</si>
  <si>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</si>
  <si>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</si>
  <si>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</si>
  <si>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</si>
  <si>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</si>
  <si>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</si>
  <si>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</si>
  <si>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</si>
  <si>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</si>
  <si>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</si>
  <si>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</si>
  <si>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</si>
  <si>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</si>
  <si>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</si>
  <si>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</si>
  <si>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</si>
  <si>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</si>
  <si>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</si>
  <si>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</si>
  <si>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</si>
  <si>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</si>
  <si>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</si>
  <si>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</si>
  <si>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</si>
  <si>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</si>
  <si>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</si>
  <si>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</si>
  <si>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</si>
  <si>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</si>
  <si>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</si>
  <si>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</si>
  <si>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</si>
  <si>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</si>
  <si>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</si>
  <si>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</si>
  <si>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</si>
  <si>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</si>
  <si>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</si>
  <si>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</si>
  <si>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</si>
  <si>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</si>
  <si>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</si>
  <si>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</si>
  <si>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</si>
  <si>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</si>
  <si>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</si>
  <si>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</si>
  <si>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</si>
  <si>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</si>
  <si>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</si>
  <si>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</si>
  <si>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</si>
  <si>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</si>
  <si>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</si>
  <si>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</si>
  <si>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</si>
  <si>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</si>
  <si>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</si>
  <si>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</si>
  <si>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</si>
  <si>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</si>
  <si>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</si>
  <si>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</si>
  <si>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</si>
  <si>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</si>
  <si>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</si>
  <si>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</si>
  <si>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</si>
  <si>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</si>
  <si>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</si>
  <si>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</si>
  <si>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</si>
  <si>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</si>
  <si>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</si>
  <si>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</si>
  <si>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</si>
  <si>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</si>
  <si>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</si>
  <si>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</si>
  <si>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</si>
  <si>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</si>
  <si>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</si>
  <si>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</si>
  <si>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</si>
  <si>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</si>
  <si>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</si>
  <si>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</si>
  <si>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</si>
  <si>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</si>
  <si>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</si>
  <si>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</si>
  <si>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</si>
  <si>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</si>
  <si>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</si>
  <si>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</si>
  <si>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</si>
  <si>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</si>
  <si>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</si>
  <si>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</si>
  <si>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</si>
  <si>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</si>
  <si>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</si>
  <si>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</si>
  <si>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</si>
  <si>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</si>
  <si>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</si>
  <si>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</si>
  <si>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</si>
  <si>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</si>
  <si>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</si>
  <si>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</si>
  <si>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</si>
  <si>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</si>
  <si>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</si>
  <si>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</si>
  <si>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</si>
  <si>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</si>
  <si>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</si>
  <si>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</si>
  <si>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</si>
  <si>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</si>
  <si>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</si>
  <si>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</si>
  <si>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</si>
  <si>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</si>
  <si>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</si>
  <si>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</si>
  <si>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</si>
  <si>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</si>
  <si>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</si>
  <si>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</si>
  <si>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</si>
  <si>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</si>
  <si>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</si>
  <si>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</si>
  <si>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</si>
  <si>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</si>
  <si>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</si>
  <si>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</si>
  <si>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</si>
  <si>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</si>
  <si>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</si>
  <si>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</si>
  <si>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</si>
  <si>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</si>
  <si>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</si>
  <si>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</si>
  <si>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</si>
  <si>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</si>
  <si>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</si>
  <si>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</si>
  <si>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</si>
  <si>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</si>
  <si>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</si>
  <si>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</si>
  <si>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</si>
  <si>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</si>
  <si>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</si>
  <si>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</si>
  <si>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</si>
  <si>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</si>
  <si>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</si>
  <si>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</si>
  <si>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</si>
  <si>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</si>
  <si>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</si>
  <si>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</si>
  <si>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</si>
  <si>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</si>
  <si>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</si>
  <si>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</si>
  <si>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</si>
  <si>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</si>
  <si>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</si>
  <si>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</si>
  <si>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</si>
  <si>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</si>
  <si>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</si>
  <si>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</si>
  <si>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</si>
  <si>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</si>
  <si>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</si>
  <si>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</si>
  <si>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</si>
  <si>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</si>
  <si>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</si>
  <si>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</si>
  <si>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</si>
  <si>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</si>
  <si>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</si>
  <si>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</si>
  <si>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</si>
  <si>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</si>
  <si>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</si>
  <si>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</si>
  <si>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</si>
  <si>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</si>
  <si>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</si>
  <si>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</si>
  <si>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</si>
  <si>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</si>
  <si>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</si>
  <si>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</si>
  <si>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</si>
  <si>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</si>
  <si>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</si>
  <si>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</si>
  <si>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</si>
  <si>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</si>
  <si>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</si>
  <si>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</si>
  <si>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</si>
  <si>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</si>
  <si>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</si>
  <si>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</si>
  <si>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</si>
  <si>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</si>
  <si>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</si>
  <si>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</si>
  <si>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</si>
  <si>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</si>
  <si>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</si>
  <si>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</si>
  <si>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</si>
  <si>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</si>
  <si>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</si>
  <si>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</si>
  <si>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</si>
  <si>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</si>
  <si>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</si>
  <si>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</si>
  <si>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</si>
  <si>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</si>
  <si>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</si>
  <si>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</si>
  <si>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</si>
  <si>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</si>
  <si>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</si>
  <si>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</si>
  <si>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</si>
  <si>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</si>
  <si>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</si>
  <si>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</si>
  <si>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</si>
  <si>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</si>
  <si>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</si>
  <si>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</si>
  <si>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</si>
  <si>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</si>
  <si>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</si>
  <si>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</si>
  <si>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</si>
  <si>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</si>
  <si>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</si>
  <si>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</si>
  <si>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</si>
  <si>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</si>
  <si>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</si>
  <si>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</si>
  <si>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</si>
  <si>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</si>
  <si>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</si>
  <si>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</si>
  <si>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</si>
  <si>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</si>
  <si>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</si>
  <si>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</si>
  <si>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</si>
  <si>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</si>
  <si>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</si>
  <si>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</si>
  <si>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</si>
  <si>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</si>
  <si>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</si>
  <si>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</si>
  <si>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</si>
  <si>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</si>
  <si>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</si>
  <si>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</si>
  <si>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</si>
  <si>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</si>
  <si>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</si>
  <si>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</si>
  <si>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</si>
  <si>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</si>
  <si>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</si>
  <si>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</si>
  <si>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</si>
  <si>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</si>
  <si>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</si>
  <si>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</si>
  <si>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</si>
  <si>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</si>
  <si>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</si>
  <si>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</si>
  <si>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</si>
  <si>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</si>
  <si>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</si>
  <si>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</si>
  <si>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</si>
  <si>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</si>
  <si>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</si>
  <si>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</si>
  <si>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</si>
  <si>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</si>
  <si>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</si>
  <si>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</si>
  <si>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</si>
  <si>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</si>
  <si>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</si>
  <si>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</si>
  <si>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</si>
  <si>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</si>
  <si>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</si>
  <si>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</si>
  <si>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</si>
  <si>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</si>
  <si>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</si>
  <si>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</si>
  <si>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</si>
  <si>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</si>
  <si>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</si>
  <si>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</si>
  <si>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</si>
  <si>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</si>
  <si>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</si>
  <si>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</si>
  <si>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</si>
  <si>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</si>
  <si>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</si>
  <si>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</si>
  <si>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</si>
  <si>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</si>
  <si>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</si>
  <si>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</si>
  <si>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</si>
  <si>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</si>
  <si>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</si>
  <si>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</si>
  <si>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</si>
  <si>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</si>
  <si>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</si>
  <si>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</si>
  <si>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</si>
  <si>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</si>
  <si>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</si>
  <si>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</si>
  <si>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</si>
  <si>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</si>
  <si>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</si>
  <si>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</si>
  <si>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</si>
  <si>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</si>
  <si>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</si>
  <si>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</si>
  <si>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</si>
  <si>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</si>
  <si>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</si>
  <si>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</si>
  <si>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</si>
  <si>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</si>
  <si>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</si>
  <si>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</si>
  <si>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</si>
  <si>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</si>
  <si>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</si>
  <si>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</si>
  <si>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</si>
  <si>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</si>
  <si>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</si>
  <si>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</si>
  <si>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</si>
  <si>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</si>
  <si>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</si>
  <si>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</si>
  <si>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</si>
  <si>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</si>
  <si>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</si>
  <si>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</si>
  <si>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</si>
  <si>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</si>
  <si>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</si>
  <si>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</si>
  <si>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</si>
  <si>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</si>
  <si>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</si>
  <si>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</si>
  <si>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</si>
  <si>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</si>
  <si>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</si>
  <si>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</si>
  <si>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</si>
  <si>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</si>
  <si>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</si>
  <si>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</si>
  <si>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</si>
  <si>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</si>
  <si>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</si>
  <si>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</si>
  <si>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</si>
  <si>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</si>
  <si>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</si>
  <si>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</si>
  <si>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</si>
  <si>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</si>
  <si>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</si>
  <si>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</si>
  <si>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</si>
  <si>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</si>
  <si>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</si>
  <si>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</si>
  <si>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</si>
  <si>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</si>
  <si>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</si>
  <si>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</si>
  <si>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</si>
  <si>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</si>
  <si>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</si>
  <si>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</si>
  <si>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</si>
  <si>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</si>
  <si>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</si>
  <si>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</si>
  <si>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</si>
  <si>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</si>
  <si>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</si>
  <si>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</si>
  <si>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</si>
  <si>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</si>
  <si>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</si>
  <si>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</si>
  <si>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</si>
  <si>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</si>
  <si>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</si>
  <si>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</si>
  <si>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</si>
  <si>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</si>
  <si>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</si>
  <si>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</si>
  <si>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</si>
  <si>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</si>
  <si>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</si>
  <si>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</si>
  <si>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</si>
  <si>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</si>
  <si>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</si>
  <si>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</si>
  <si>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</si>
  <si>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</si>
  <si>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</si>
  <si>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</si>
  <si>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</si>
  <si>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</si>
  <si>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</si>
  <si>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</si>
  <si>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</si>
  <si>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</si>
  <si>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</si>
  <si>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</si>
  <si>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</si>
  <si>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</si>
  <si>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</si>
  <si>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</si>
  <si>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</si>
  <si>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</si>
  <si>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</si>
  <si>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</si>
  <si>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</si>
  <si>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</si>
  <si>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</si>
  <si>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</si>
  <si>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</si>
  <si>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</si>
  <si>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</si>
  <si>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</si>
  <si>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</si>
  <si>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</si>
  <si>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</si>
  <si>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</si>
  <si>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</si>
  <si>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</si>
  <si>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</si>
  <si>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</si>
  <si>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</si>
  <si>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</si>
  <si>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</si>
  <si>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</si>
  <si>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</si>
  <si>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</si>
  <si>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</si>
  <si>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</si>
  <si>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</si>
  <si>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</si>
  <si>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</si>
  <si>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</si>
  <si>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</si>
  <si>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</si>
  <si>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</si>
  <si>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</si>
  <si>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</si>
  <si>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</si>
  <si>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</si>
  <si>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</si>
  <si>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</si>
  <si>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</si>
  <si>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</si>
  <si>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</si>
  <si>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</si>
  <si>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</si>
  <si>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</si>
  <si>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</si>
  <si>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</si>
  <si>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</si>
  <si>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</si>
  <si>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</si>
  <si>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</si>
  <si>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</si>
  <si>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</si>
  <si>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</si>
  <si>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</si>
  <si>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</si>
  <si>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</si>
  <si>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</si>
  <si>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</si>
  <si>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</si>
  <si>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</si>
  <si>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</si>
  <si>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</si>
  <si>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</si>
  <si>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</si>
  <si>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</si>
  <si>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</si>
  <si>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</si>
  <si>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</si>
  <si>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</si>
  <si>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</si>
  <si>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</si>
  <si>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</si>
  <si>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</si>
  <si>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</si>
  <si>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</si>
  <si>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</si>
  <si>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</si>
  <si>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</si>
  <si>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</si>
  <si>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</si>
  <si>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</si>
  <si>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</si>
  <si>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</si>
  <si>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</si>
  <si>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</si>
  <si>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</si>
  <si>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</si>
  <si>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</si>
  <si>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</si>
  <si>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</si>
  <si>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</si>
  <si>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</si>
  <si>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</si>
  <si>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</si>
  <si>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</si>
  <si>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</si>
  <si>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</si>
  <si>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</si>
  <si>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</si>
  <si>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</si>
  <si>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</si>
  <si>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</si>
  <si>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</si>
  <si>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</si>
  <si>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</si>
  <si>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</si>
  <si>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</si>
  <si>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</si>
  <si>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</si>
  <si>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</si>
  <si>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</si>
  <si>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</si>
  <si>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</si>
  <si>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</si>
  <si>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</si>
  <si>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</si>
  <si>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</si>
  <si>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</si>
  <si>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</si>
  <si>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</si>
  <si>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</si>
  <si>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</si>
  <si>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</si>
  <si>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</si>
  <si>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</si>
  <si>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</si>
  <si>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</si>
  <si>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</si>
  <si>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</si>
  <si>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</si>
  <si>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</si>
  <si>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</si>
  <si>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</si>
  <si>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</si>
  <si>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</si>
  <si>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</si>
  <si>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</si>
  <si>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</si>
  <si>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</si>
  <si>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</si>
  <si>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</si>
  <si>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</si>
  <si>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</si>
  <si>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</si>
  <si>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</si>
  <si>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</si>
  <si>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</si>
  <si>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</si>
  <si>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</si>
  <si>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</si>
  <si>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</si>
  <si>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</si>
  <si>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</si>
  <si>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</si>
  <si>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</si>
  <si>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</si>
  <si>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</si>
  <si>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</si>
  <si>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</si>
  <si>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</si>
  <si>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</si>
  <si>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</si>
  <si>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</si>
  <si>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</si>
  <si>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</si>
  <si>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</si>
  <si>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</si>
  <si>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</si>
  <si>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</si>
  <si>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</si>
  <si>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</si>
  <si>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</si>
  <si>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</si>
  <si>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</si>
  <si>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</si>
  <si>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</si>
  <si>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</si>
  <si>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</si>
  <si>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</si>
  <si>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</si>
  <si>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</si>
  <si>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</si>
  <si>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</si>
  <si>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</si>
  <si>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</si>
  <si>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</si>
  <si>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</si>
  <si>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</si>
  <si>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</si>
  <si>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</si>
  <si>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</si>
  <si>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</si>
  <si>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</si>
  <si>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</si>
  <si>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</si>
  <si>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</si>
  <si>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</si>
  <si>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</si>
  <si>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</si>
  <si>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</si>
  <si>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</si>
  <si>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</si>
  <si>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</si>
  <si>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</si>
  <si>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</si>
  <si>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</si>
  <si>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</si>
  <si>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</si>
  <si>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</si>
  <si>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</si>
  <si>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</si>
  <si>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</si>
  <si>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</si>
  <si>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</si>
  <si>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</si>
  <si>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</si>
  <si>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</si>
  <si>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</si>
  <si>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</si>
  <si>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</si>
  <si>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</si>
  <si>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</si>
  <si>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</si>
  <si>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</si>
  <si>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</si>
  <si>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</si>
  <si>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</si>
  <si>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</si>
  <si>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</si>
  <si>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</si>
  <si>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</si>
  <si>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</si>
  <si>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</si>
  <si>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</si>
  <si>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</si>
  <si>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</si>
  <si>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</si>
  <si>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</si>
  <si>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</si>
  <si>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</si>
  <si>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</si>
  <si>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</si>
  <si>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</si>
  <si>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</si>
  <si>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</si>
  <si>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</si>
  <si>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</si>
  <si>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</si>
  <si>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</si>
  <si>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</si>
  <si>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</si>
  <si>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</si>
  <si>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</si>
  <si>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</si>
  <si>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</si>
  <si>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</si>
  <si>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</si>
  <si>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</si>
  <si>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</si>
  <si>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</si>
  <si>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</si>
  <si>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</si>
  <si>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</si>
  <si>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</si>
  <si>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</si>
  <si>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</si>
  <si>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</si>
  <si>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</si>
  <si>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</si>
  <si>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</si>
  <si>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</si>
  <si>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</si>
  <si>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</si>
  <si>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</si>
  <si>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</si>
  <si>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</si>
  <si>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</si>
  <si>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</si>
  <si>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</si>
  <si>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</si>
  <si>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</si>
  <si>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</si>
  <si>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</si>
  <si>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</si>
  <si>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</si>
  <si>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</si>
  <si>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</si>
  <si>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</si>
  <si>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</si>
  <si>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</si>
  <si>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</si>
  <si>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</si>
  <si>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</si>
  <si>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</si>
  <si>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</si>
  <si>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</si>
  <si>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</si>
  <si>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</si>
  <si>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</si>
  <si>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</si>
  <si>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</si>
  <si>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</si>
  <si>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</si>
  <si>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</si>
  <si>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</si>
  <si>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</si>
  <si>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</si>
  <si>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</si>
  <si>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</si>
  <si>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</si>
  <si>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</si>
  <si>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</si>
  <si>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</si>
  <si>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</si>
  <si>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</si>
  <si>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</si>
  <si>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</si>
  <si>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</si>
  <si>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</si>
  <si>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</si>
  <si>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</si>
  <si>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</si>
  <si>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</si>
  <si>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</si>
  <si>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</si>
  <si>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</si>
  <si>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</si>
  <si>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</si>
  <si>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</si>
  <si>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</si>
  <si>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</si>
  <si>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</si>
  <si>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</si>
  <si>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</si>
  <si>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</si>
  <si>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</si>
  <si>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</si>
  <si>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</si>
  <si>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</si>
  <si>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</si>
  <si>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</si>
  <si>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</si>
  <si>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</si>
  <si>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</si>
  <si>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</si>
  <si>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</si>
  <si>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</si>
  <si>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</si>
  <si>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</si>
  <si>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</si>
  <si>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</si>
  <si>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</si>
  <si>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</si>
  <si>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</si>
  <si>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</si>
  <si>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</si>
  <si>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</si>
  <si>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</si>
  <si>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</si>
  <si>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</si>
  <si>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</si>
  <si>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</si>
  <si>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</si>
  <si>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</si>
  <si>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</si>
  <si>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</si>
  <si>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</si>
  <si>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</si>
  <si>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</si>
  <si>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</si>
  <si>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</si>
  <si>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</si>
  <si>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</si>
  <si>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</si>
  <si>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</si>
  <si>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</si>
  <si>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</si>
  <si>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</si>
  <si>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</si>
  <si>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</si>
  <si>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</si>
  <si>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</si>
  <si>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</si>
  <si>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</si>
  <si>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</si>
  <si>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</si>
  <si>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</si>
  <si>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</si>
  <si>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</si>
  <si>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</si>
  <si>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</si>
  <si>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</si>
  <si>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</si>
  <si>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</si>
  <si>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</si>
  <si>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</si>
  <si>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</si>
  <si>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</si>
  <si>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</si>
  <si>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</si>
  <si>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</si>
  <si>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</si>
  <si>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</si>
  <si>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</si>
  <si>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</si>
  <si>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</si>
  <si>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</si>
  <si>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</si>
  <si>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</si>
  <si>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</si>
  <si>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</si>
  <si>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</si>
  <si>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</si>
  <si>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</si>
  <si>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</si>
  <si>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</si>
  <si>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</si>
  <si>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</si>
  <si>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</si>
  <si>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</si>
  <si>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</si>
  <si>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</si>
  <si>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</si>
  <si>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</si>
  <si>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</si>
  <si>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</si>
  <si>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</si>
  <si>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</si>
  <si>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</si>
  <si>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</si>
  <si>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</si>
  <si>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</si>
  <si>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</si>
  <si>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</si>
  <si>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</si>
  <si>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</si>
  <si>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</si>
  <si>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</si>
  <si>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</si>
  <si>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</si>
  <si>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</si>
  <si>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</si>
  <si>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</si>
  <si>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</si>
  <si>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</si>
  <si>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</si>
  <si>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</si>
  <si>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</si>
  <si>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</si>
  <si>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</si>
  <si>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</si>
  <si>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</si>
  <si>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</si>
  <si>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</si>
  <si>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</si>
  <si>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</si>
  <si>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</si>
  <si>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</si>
  <si>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</si>
  <si>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</si>
  <si>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</si>
  <si>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</si>
  <si>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</si>
  <si>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</si>
  <si>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</si>
  <si>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</si>
  <si>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</si>
  <si>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</si>
  <si>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</si>
  <si>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</si>
  <si>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</si>
  <si>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</si>
  <si>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</si>
  <si>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</si>
  <si>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</si>
  <si>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</si>
  <si>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</si>
  <si>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</si>
  <si>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</si>
  <si>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</si>
  <si>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</si>
  <si>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</si>
  <si>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</si>
  <si>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</si>
  <si>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</si>
  <si>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</si>
  <si>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</si>
  <si>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</si>
  <si>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</si>
  <si>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</si>
  <si>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</si>
  <si>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</si>
  <si>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</si>
  <si>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</si>
  <si>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</si>
  <si>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</si>
  <si>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</si>
  <si>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</si>
  <si>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</si>
  <si>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</si>
  <si>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</si>
  <si>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</si>
  <si>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</si>
  <si>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</si>
  <si>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</si>
  <si>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</si>
  <si>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</si>
  <si>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</si>
  <si>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</si>
  <si>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</si>
  <si>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</si>
  <si>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</si>
  <si>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</si>
  <si>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</si>
  <si>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</si>
  <si>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</si>
  <si>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</si>
  <si>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</si>
  <si>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</si>
  <si>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</si>
  <si>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</si>
  <si>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</si>
  <si>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</si>
  <si>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</si>
  <si>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</si>
  <si>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</si>
  <si>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</si>
  <si>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</si>
  <si>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</si>
  <si>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</si>
  <si>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</si>
  <si>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</si>
  <si>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</si>
  <si>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</si>
  <si>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</si>
  <si>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</si>
  <si>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</si>
  <si>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</si>
  <si>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</si>
  <si>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</si>
  <si>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</si>
  <si>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</si>
  <si>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</si>
  <si>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</si>
  <si>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</si>
  <si>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</si>
  <si>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</si>
  <si>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</si>
  <si>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</si>
  <si>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</si>
  <si>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</si>
  <si>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</si>
  <si>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</si>
  <si>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</si>
  <si>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</si>
  <si>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</si>
  <si>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</si>
  <si>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</si>
  <si>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</si>
  <si>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</si>
  <si>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</si>
  <si>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</si>
  <si>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</si>
  <si>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</si>
  <si>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</si>
  <si>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</si>
  <si>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</si>
  <si>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</si>
  <si>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</si>
  <si>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</si>
  <si>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</si>
  <si>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</si>
  <si>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</si>
  <si>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</si>
  <si>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</si>
  <si>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</si>
  <si>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</si>
  <si>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</si>
  <si>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</si>
  <si>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</si>
  <si>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</si>
  <si>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</si>
  <si>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</si>
  <si>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</si>
  <si>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</si>
  <si>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</si>
  <si>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</si>
  <si>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</si>
  <si>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</si>
  <si>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</si>
  <si>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</si>
  <si>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</si>
  <si>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</si>
  <si>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</si>
  <si>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</si>
  <si>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</si>
  <si>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</si>
  <si>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</si>
  <si>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</si>
  <si>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</si>
  <si>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</si>
  <si>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</si>
  <si>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</si>
  <si>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</si>
  <si>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</si>
  <si>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</si>
  <si>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</si>
  <si>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</si>
  <si>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</si>
  <si>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</si>
  <si>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</si>
  <si>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</si>
  <si>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</si>
  <si>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</si>
  <si>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</si>
  <si>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</si>
  <si>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</si>
  <si>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</si>
  <si>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</si>
  <si>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</si>
  <si>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</si>
  <si>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</si>
  <si>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</si>
  <si>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</si>
  <si>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</si>
  <si>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</si>
  <si>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</si>
  <si>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</si>
  <si>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</si>
  <si>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</si>
  <si>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</si>
  <si>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</si>
  <si>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</si>
  <si>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</si>
  <si>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</si>
  <si>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</si>
  <si>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</si>
  <si>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</si>
  <si>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</si>
  <si>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</si>
  <si>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</si>
  <si>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</si>
  <si>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</si>
  <si>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</si>
  <si>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</si>
  <si>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</si>
  <si>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</si>
  <si>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</si>
  <si>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</si>
  <si>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</si>
  <si>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</si>
  <si>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</si>
  <si>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</si>
  <si>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</si>
  <si>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</si>
  <si>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</si>
  <si>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</si>
  <si>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</si>
  <si>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</si>
  <si>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</si>
  <si>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</si>
  <si>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</si>
  <si>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</si>
  <si>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</si>
  <si>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</si>
  <si>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</si>
  <si>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</si>
  <si>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</si>
  <si>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</si>
  <si>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</si>
  <si>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</si>
  <si>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</si>
  <si>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</si>
  <si>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</si>
  <si>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</si>
  <si>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</si>
  <si>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</si>
  <si>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</si>
  <si>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</si>
  <si>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</si>
  <si>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</si>
  <si>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</si>
  <si>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</si>
  <si>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</si>
  <si>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</si>
  <si>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</si>
  <si>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</si>
  <si>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</si>
  <si>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</si>
  <si>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</si>
  <si>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</si>
  <si>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</si>
  <si>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</si>
  <si>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</si>
  <si>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</si>
  <si>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</si>
  <si>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</si>
  <si>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</si>
  <si>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</si>
  <si>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</si>
  <si>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</si>
  <si>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</si>
  <si>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</si>
  <si>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</si>
  <si>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</si>
  <si>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</si>
  <si>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</si>
  <si>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</si>
  <si>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</si>
  <si>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</si>
  <si>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</si>
  <si>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</si>
  <si>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</si>
  <si>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</si>
  <si>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</si>
  <si>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</si>
  <si>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</si>
  <si>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</si>
  <si>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</si>
  <si>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</si>
  <si>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</si>
  <si>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</si>
  <si>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</si>
  <si>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</si>
  <si>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</si>
  <si>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</si>
  <si>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</si>
  <si>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</si>
  <si>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</si>
  <si>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</si>
  <si>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</si>
  <si>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</si>
  <si>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</si>
  <si>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</si>
  <si>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</si>
  <si>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</si>
  <si>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</si>
  <si>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</si>
  <si>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</si>
  <si>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</si>
  <si>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</si>
  <si>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</si>
  <si>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</si>
  <si>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</si>
  <si>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</si>
  <si>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</si>
  <si>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</si>
  <si>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</si>
  <si>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</si>
  <si>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</si>
  <si>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</si>
  <si>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</si>
  <si>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</si>
  <si>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</si>
  <si>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</si>
  <si>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</si>
  <si>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</si>
  <si>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</si>
  <si>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</si>
  <si>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</si>
  <si>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</si>
  <si>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</si>
  <si>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</si>
  <si>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</si>
  <si>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</si>
  <si>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</si>
  <si>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</si>
  <si>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</si>
  <si>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</si>
  <si>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</si>
  <si>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</si>
  <si>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</si>
  <si>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</si>
  <si>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</si>
  <si>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</si>
  <si>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</si>
  <si>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</si>
  <si>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</si>
  <si>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</si>
  <si>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</si>
  <si>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</si>
  <si>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</si>
  <si>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</si>
  <si>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</si>
  <si>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</si>
  <si>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</si>
  <si>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</si>
  <si>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</si>
  <si>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</si>
  <si>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</si>
  <si>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</si>
  <si>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</si>
  <si>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</si>
  <si>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</si>
  <si>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</si>
  <si>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</si>
  <si>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</si>
  <si>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</si>
  <si>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</si>
  <si>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</si>
  <si>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</si>
  <si>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</si>
  <si>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</si>
  <si>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</si>
  <si>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</si>
  <si>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</si>
  <si>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</si>
  <si>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</si>
  <si>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</si>
  <si>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</si>
  <si>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</si>
  <si>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</si>
  <si>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</si>
  <si>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</si>
  <si>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</si>
  <si>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</si>
  <si>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</si>
  <si>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</si>
  <si>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</si>
  <si>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</si>
  <si>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</si>
  <si>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</si>
  <si>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</si>
  <si>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</si>
  <si>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</si>
  <si>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</si>
  <si>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</si>
  <si>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</si>
  <si>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</si>
  <si>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</si>
  <si>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</si>
  <si>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</si>
  <si>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</si>
  <si>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</si>
  <si>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</si>
  <si>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</si>
  <si>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</si>
  <si>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</si>
  <si>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</si>
  <si>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</si>
  <si>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</si>
  <si>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</si>
  <si>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</si>
  <si>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</si>
  <si>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</si>
  <si>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</si>
  <si>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</si>
  <si>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</si>
  <si>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</si>
  <si>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</si>
  <si>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</si>
  <si>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</si>
  <si>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</si>
  <si>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</si>
  <si>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</si>
  <si>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</si>
  <si>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</si>
  <si>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</si>
  <si>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</si>
  <si>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</si>
  <si>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</si>
  <si>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</si>
  <si>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</si>
  <si>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</si>
  <si>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</si>
  <si>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</si>
  <si>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</si>
  <si>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</si>
  <si>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</si>
  <si>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</si>
  <si>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</si>
  <si>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</si>
  <si>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</si>
  <si>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</si>
  <si>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</si>
  <si>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</si>
  <si>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</si>
  <si>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</si>
  <si>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</si>
  <si>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</si>
  <si>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</si>
  <si>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</si>
  <si>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</si>
  <si>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</si>
  <si>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</si>
  <si>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</si>
  <si>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</si>
  <si>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</si>
  <si>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</si>
  <si>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</si>
  <si>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</si>
  <si>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</si>
  <si>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</si>
  <si>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</si>
  <si>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</si>
  <si>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</si>
  <si>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</si>
  <si>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</si>
  <si>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</si>
  <si>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</si>
  <si>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</si>
  <si>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</si>
  <si>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</si>
  <si>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</si>
  <si>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</si>
  <si>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</si>
  <si>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</si>
  <si>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</si>
  <si>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</si>
  <si>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</si>
  <si>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</si>
  <si>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</si>
  <si>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</si>
  <si>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</si>
  <si>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</si>
  <si>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</si>
  <si>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</si>
  <si>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</si>
  <si>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</si>
  <si>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</si>
  <si>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</si>
  <si>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</si>
  <si>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</si>
  <si>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</si>
  <si>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</si>
  <si>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</si>
  <si>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</si>
  <si>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</si>
  <si>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</si>
  <si>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</si>
  <si>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</si>
  <si>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</si>
  <si>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</si>
  <si>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</si>
  <si>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</si>
  <si>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</si>
  <si>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</si>
  <si>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</si>
  <si>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</si>
  <si>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</si>
  <si>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</si>
  <si>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</si>
  <si>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</si>
  <si>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</si>
  <si>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</si>
  <si>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</si>
  <si>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</si>
  <si>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</si>
  <si>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</si>
  <si>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</si>
  <si>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</si>
  <si>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</si>
  <si>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</si>
  <si>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</si>
  <si>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</si>
  <si>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</si>
  <si>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</si>
  <si>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</si>
  <si>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</si>
  <si>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</si>
  <si>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</si>
  <si>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</si>
  <si>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</si>
  <si>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</si>
  <si>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</si>
  <si>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</si>
  <si>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</si>
  <si>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</si>
  <si>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</si>
  <si>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</si>
  <si>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</si>
  <si>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</si>
  <si>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</si>
  <si>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</si>
  <si>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</si>
  <si>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</si>
  <si>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</si>
  <si>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</si>
  <si>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</si>
  <si>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</si>
  <si>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</si>
  <si>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</si>
  <si>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</si>
  <si>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</si>
  <si>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</si>
  <si>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</si>
  <si>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</si>
  <si>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</si>
  <si>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</si>
  <si>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</si>
  <si>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</si>
  <si>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</si>
  <si>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</si>
  <si>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</si>
  <si>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</si>
  <si>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</si>
  <si>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</si>
  <si>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</si>
  <si>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</si>
  <si>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</si>
  <si>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</si>
  <si>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</si>
  <si>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</si>
  <si>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</si>
  <si>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</si>
  <si>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</si>
  <si>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</si>
  <si>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</si>
  <si>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</si>
  <si>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</si>
  <si>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</si>
  <si>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</si>
  <si>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</si>
  <si>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</si>
  <si>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</si>
  <si>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</si>
  <si>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</si>
  <si>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</si>
  <si>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</si>
  <si>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</si>
  <si>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</si>
  <si>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</si>
  <si>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</si>
  <si>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</si>
  <si>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</si>
  <si>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</si>
  <si>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</si>
  <si>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</si>
  <si>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</si>
  <si>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</si>
  <si>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</si>
  <si>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</si>
  <si>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</si>
  <si>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</si>
  <si>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</si>
  <si>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</si>
  <si>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</si>
  <si>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</si>
  <si>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</si>
  <si>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</si>
  <si>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</si>
  <si>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</si>
  <si>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</si>
  <si>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</si>
  <si>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</si>
  <si>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</si>
  <si>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</si>
  <si>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</si>
  <si>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</si>
  <si>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</si>
  <si>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</si>
  <si>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</si>
  <si>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</si>
  <si>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</si>
  <si>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</si>
  <si>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</si>
  <si>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</si>
  <si>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</si>
  <si>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</si>
  <si>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</si>
  <si>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</si>
  <si>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</si>
  <si>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</si>
  <si>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</si>
  <si>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</si>
  <si>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</si>
  <si>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</si>
  <si>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</si>
  <si>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</si>
  <si>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</si>
  <si>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</si>
  <si>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</si>
  <si>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</si>
  <si>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</si>
  <si>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</si>
  <si>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</si>
  <si>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</si>
  <si>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</si>
  <si>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</si>
  <si>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</si>
  <si>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</si>
  <si>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</si>
  <si>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</si>
  <si>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</si>
  <si>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</si>
  <si>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</si>
  <si>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</si>
  <si>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</si>
  <si>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</si>
  <si>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</si>
  <si>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</si>
  <si>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</si>
  <si>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</si>
  <si>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</si>
  <si>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</si>
  <si>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</si>
  <si>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</si>
  <si>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</si>
  <si>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</si>
  <si>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</si>
  <si>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</si>
  <si>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</si>
  <si>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</si>
  <si>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</si>
  <si>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</si>
  <si>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</si>
  <si>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</si>
  <si>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</si>
  <si>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</si>
  <si>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</si>
  <si>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</si>
  <si>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</si>
  <si>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</si>
  <si>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</si>
  <si>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</si>
  <si>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</si>
  <si>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</si>
  <si>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</si>
  <si>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</si>
  <si>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</si>
  <si>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</si>
  <si>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</si>
  <si>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</si>
  <si>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</si>
  <si>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</si>
  <si>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</si>
  <si>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</si>
  <si>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</si>
  <si>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</si>
  <si>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</si>
  <si>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</si>
  <si>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</si>
  <si>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</si>
  <si>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</si>
  <si>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</si>
  <si>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</si>
  <si>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</si>
  <si>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</si>
  <si>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</si>
  <si>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</si>
  <si>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</si>
  <si>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</si>
  <si>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</si>
  <si>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</si>
  <si>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</si>
  <si>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</si>
  <si>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</si>
  <si>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</si>
  <si>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</si>
  <si>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</si>
  <si>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</si>
  <si>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</si>
  <si>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</si>
  <si>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</si>
  <si>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</si>
  <si>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</si>
  <si>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</si>
  <si>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</si>
  <si>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</si>
  <si>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</si>
  <si>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</si>
  <si>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</si>
  <si>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</si>
  <si>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</si>
  <si>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</si>
  <si>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</si>
  <si>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</si>
  <si>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</si>
  <si>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</si>
  <si>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</si>
  <si>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</si>
  <si>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</si>
  <si>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</si>
  <si>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</si>
  <si>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</si>
  <si>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</si>
  <si>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</si>
  <si>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</si>
  <si>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</si>
  <si>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</si>
  <si>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</si>
  <si>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</si>
  <si>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</si>
  <si>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</si>
  <si>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</si>
  <si>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</si>
  <si>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</si>
  <si>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</si>
  <si>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</si>
  <si>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</si>
  <si>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</si>
  <si>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</si>
  <si>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</si>
  <si>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</si>
  <si>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</si>
  <si>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</si>
  <si>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</si>
  <si>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</si>
  <si>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</si>
  <si>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</si>
  <si>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</si>
  <si>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</si>
  <si>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</si>
  <si>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</si>
  <si>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</si>
  <si>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</si>
  <si>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</si>
  <si>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</si>
  <si>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</si>
  <si>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</si>
  <si>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</si>
  <si>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</si>
  <si>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</si>
  <si>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</si>
  <si>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</si>
  <si>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</si>
  <si>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</si>
  <si>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</si>
  <si>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</si>
  <si>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</si>
  <si>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</si>
  <si>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</si>
  <si>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</si>
  <si>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</si>
  <si>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</si>
  <si>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</si>
  <si>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</si>
  <si>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</si>
  <si>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</si>
  <si>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</si>
  <si>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</si>
  <si>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</si>
  <si>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</si>
  <si>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</si>
  <si>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</si>
  <si>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</si>
  <si>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</si>
  <si>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</si>
  <si>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</si>
  <si>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</si>
  <si>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</si>
  <si>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</si>
  <si>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</si>
  <si>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</si>
  <si>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</si>
  <si>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</si>
  <si>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</si>
  <si>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</si>
  <si>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</si>
  <si>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</si>
  <si>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</si>
  <si>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</si>
  <si>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</si>
  <si>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</si>
  <si>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</si>
  <si>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</si>
  <si>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</si>
  <si>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</si>
  <si>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</si>
  <si>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</si>
  <si>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</si>
  <si>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</si>
  <si>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</si>
  <si>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</si>
  <si>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</si>
  <si>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</si>
  <si>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</si>
  <si>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</si>
  <si>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</si>
  <si>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</si>
  <si>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</si>
  <si>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</si>
  <si>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</si>
  <si>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</si>
  <si>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</si>
  <si>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</si>
  <si>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</si>
  <si>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</si>
  <si>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</si>
  <si>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</si>
  <si>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</si>
  <si>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</si>
  <si>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</si>
  <si>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</si>
  <si>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</si>
  <si>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</si>
  <si>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</si>
  <si>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</si>
  <si>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</si>
  <si>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</si>
  <si>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</si>
  <si>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</si>
  <si>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</si>
  <si>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</si>
  <si>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</si>
  <si>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</si>
  <si>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</si>
  <si>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</si>
  <si>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</si>
  <si>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</si>
  <si>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</si>
  <si>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</si>
  <si>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</si>
  <si>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</si>
  <si>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</si>
  <si>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</si>
  <si>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</si>
  <si>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</si>
  <si>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</si>
  <si>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</si>
  <si>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</si>
  <si>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</si>
  <si>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</si>
  <si>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</si>
  <si>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</si>
  <si>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</si>
  <si>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</si>
  <si>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</si>
  <si>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</si>
  <si>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</si>
  <si>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</si>
  <si>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</si>
  <si>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</si>
  <si>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</si>
  <si>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</si>
  <si>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</si>
  <si>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</si>
  <si>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</si>
  <si>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</si>
  <si>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</si>
  <si>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</si>
  <si>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</si>
  <si>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</si>
  <si>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</si>
  <si>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</si>
  <si>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</si>
  <si>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</si>
  <si>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</si>
  <si>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</si>
  <si>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</si>
  <si>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</si>
  <si>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</si>
  <si>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</si>
  <si>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</si>
  <si>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</si>
  <si>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</si>
  <si>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</si>
  <si>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</si>
  <si>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</si>
  <si>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</si>
  <si>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</si>
  <si>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</si>
  <si>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</si>
  <si>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</si>
  <si>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</si>
  <si>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</si>
  <si>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</si>
  <si>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</si>
  <si>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</si>
  <si>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</si>
  <si>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</si>
  <si>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</si>
  <si>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</si>
  <si>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</si>
  <si>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</si>
  <si>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</si>
  <si>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</si>
  <si>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</si>
  <si>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</si>
  <si>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</si>
  <si>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</si>
  <si>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</si>
  <si>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</si>
  <si>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</si>
  <si>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</si>
  <si>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</si>
  <si>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</si>
  <si>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</si>
  <si>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</si>
  <si>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</si>
  <si>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</si>
  <si>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</si>
  <si>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</si>
  <si>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</si>
  <si>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</si>
  <si>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</si>
  <si>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</si>
  <si>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</si>
  <si>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</si>
  <si>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</si>
  <si>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</si>
  <si>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</si>
  <si>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</si>
  <si>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</si>
  <si>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</si>
  <si>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</si>
  <si>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</si>
  <si>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</si>
  <si>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</si>
  <si>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</si>
  <si>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</si>
  <si>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</si>
  <si>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</si>
  <si>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</si>
  <si>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</si>
  <si>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</si>
  <si>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</si>
  <si>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</si>
  <si>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</si>
  <si>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</si>
  <si>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</si>
  <si>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</si>
  <si>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</si>
  <si>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</si>
  <si>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</si>
  <si>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</si>
  <si>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</si>
  <si>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</si>
  <si>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</si>
  <si>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</si>
  <si>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</si>
  <si>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</si>
  <si>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</si>
  <si>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</si>
  <si>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</si>
  <si>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</si>
  <si>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</si>
  <si>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</si>
  <si>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</si>
  <si>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</si>
  <si>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</si>
  <si>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</si>
  <si>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</si>
  <si>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</si>
  <si>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</si>
  <si>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</si>
  <si>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</si>
  <si>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</si>
  <si>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</si>
  <si>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</si>
  <si>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</si>
  <si>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</si>
  <si>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</si>
  <si>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</si>
  <si>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</si>
  <si>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</si>
  <si>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</si>
  <si>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</si>
  <si>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</si>
  <si>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</si>
  <si>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</si>
  <si>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</si>
  <si>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</si>
  <si>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</si>
  <si>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</si>
  <si>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</si>
  <si>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</si>
  <si>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</si>
  <si>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</si>
  <si>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</si>
  <si>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</si>
  <si>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</si>
  <si>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</si>
  <si>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</si>
  <si>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</si>
  <si>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</si>
  <si>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</si>
  <si>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</si>
  <si>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</si>
  <si>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</si>
  <si>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</si>
  <si>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</si>
  <si>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</si>
  <si>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</si>
  <si>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</si>
  <si>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</si>
  <si>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</si>
  <si>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</si>
  <si>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</si>
  <si>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</si>
  <si>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</si>
  <si>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</si>
  <si>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</si>
  <si>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</si>
  <si>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</si>
  <si>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</si>
  <si>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</si>
  <si>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</si>
  <si>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</si>
  <si>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</si>
  <si>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</si>
  <si>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</si>
  <si>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</si>
  <si>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</si>
  <si>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</si>
  <si>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</si>
  <si>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</si>
  <si>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</si>
  <si>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</si>
  <si>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</si>
  <si>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</si>
  <si>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</si>
  <si>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</si>
  <si>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</si>
  <si>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</si>
  <si>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</si>
  <si>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</si>
  <si>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</si>
  <si>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</si>
  <si>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</si>
  <si>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</si>
  <si>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</si>
  <si>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</si>
  <si>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</si>
  <si>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</si>
  <si>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</si>
  <si>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</si>
  <si>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</si>
  <si>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</si>
  <si>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</si>
  <si>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</si>
  <si>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</si>
  <si>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</si>
  <si>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</si>
  <si>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</si>
  <si>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</si>
  <si>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</si>
  <si>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</si>
  <si>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</si>
  <si>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</si>
  <si>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</si>
  <si>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</si>
  <si>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</si>
  <si>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</si>
  <si>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</si>
  <si>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</si>
  <si>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</si>
  <si>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</si>
  <si>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</si>
  <si>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</si>
  <si>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</si>
  <si>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</si>
  <si>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</si>
  <si>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</si>
  <si>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</si>
  <si>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</si>
  <si>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</si>
  <si>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</si>
  <si>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</si>
  <si>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</si>
  <si>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</si>
  <si>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</si>
  <si>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</si>
  <si>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</si>
  <si>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</si>
  <si>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</si>
  <si>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</si>
  <si>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</si>
  <si>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</si>
  <si>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</si>
  <si>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</si>
  <si>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</si>
  <si>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</si>
  <si>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</si>
  <si>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</si>
  <si>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</si>
  <si>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</si>
  <si>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</si>
  <si>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</si>
  <si>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</si>
  <si>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</si>
  <si>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</si>
  <si>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</si>
  <si>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</si>
  <si>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</si>
  <si>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</si>
  <si>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</si>
  <si>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</si>
  <si>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</si>
  <si>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</si>
  <si>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</si>
  <si>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</si>
  <si>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</si>
  <si>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</si>
  <si>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</si>
  <si>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</si>
  <si>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</si>
  <si>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</si>
  <si>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</si>
  <si>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</si>
  <si>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</si>
  <si>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</si>
  <si>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</si>
  <si>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</si>
  <si>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</si>
  <si>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</si>
  <si>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</si>
  <si>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</si>
  <si>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</si>
  <si>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</si>
  <si>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</si>
  <si>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</si>
  <si>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</si>
  <si>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</si>
  <si>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</si>
  <si>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</si>
  <si>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</si>
  <si>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</si>
  <si>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</si>
  <si>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</si>
  <si>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</si>
  <si>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</si>
  <si>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</si>
  <si>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</si>
  <si>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</si>
  <si>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</si>
  <si>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</si>
  <si>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</si>
  <si>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</si>
  <si>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</si>
  <si>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</si>
  <si>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</si>
  <si>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</si>
  <si>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</si>
  <si>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</si>
  <si>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</si>
  <si>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</si>
  <si>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</si>
  <si>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</si>
  <si>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</si>
  <si>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</si>
  <si>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</si>
  <si>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</si>
  <si>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</si>
  <si>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</si>
  <si>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</si>
  <si>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</si>
  <si>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</si>
  <si>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</si>
  <si>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</si>
  <si>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</si>
  <si>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</si>
  <si>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</si>
  <si>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</si>
  <si>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</si>
  <si>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</si>
  <si>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</si>
  <si>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</si>
  <si>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</si>
  <si>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</si>
  <si>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</si>
  <si>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</si>
  <si>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</si>
  <si>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</si>
  <si>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</si>
  <si>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</si>
  <si>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</si>
  <si>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</si>
  <si>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</si>
  <si>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</si>
  <si>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</si>
  <si>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</si>
  <si>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</si>
  <si>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</si>
  <si>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</si>
  <si>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</si>
  <si>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</si>
  <si>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</si>
  <si>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</si>
  <si>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</si>
  <si>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</si>
  <si>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</si>
  <si>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</si>
  <si>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</si>
  <si>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</si>
  <si>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</si>
  <si>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</si>
  <si>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</si>
  <si>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</si>
  <si>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</si>
  <si>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</si>
  <si>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</si>
  <si>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</si>
  <si>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</si>
  <si>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</si>
  <si>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</si>
  <si>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</si>
  <si>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</si>
  <si>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</si>
  <si>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</si>
  <si>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</si>
  <si>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</si>
  <si>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</si>
  <si>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</si>
  <si>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</si>
  <si>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</si>
  <si>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</si>
  <si>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</si>
  <si>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</si>
  <si>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</si>
  <si>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</si>
  <si>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</si>
  <si>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</si>
  <si>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</si>
  <si>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</si>
  <si>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</si>
  <si>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</si>
  <si>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</si>
  <si>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</si>
  <si>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</si>
  <si>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</si>
  <si>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</si>
  <si>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</si>
  <si>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</si>
  <si>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</si>
  <si>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</si>
  <si>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</si>
  <si>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</si>
  <si>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</si>
  <si>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</si>
  <si>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</si>
  <si>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</si>
  <si>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</si>
  <si>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</si>
  <si>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</si>
  <si>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</si>
  <si>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</si>
  <si>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</si>
  <si>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</si>
  <si>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</si>
  <si>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</si>
  <si>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</si>
  <si>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</si>
  <si>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</si>
  <si>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</si>
  <si>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</si>
  <si>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</si>
  <si>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</si>
  <si>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</si>
  <si>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</si>
  <si>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</si>
  <si>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</si>
  <si>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</si>
  <si>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</si>
  <si>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</si>
  <si>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</si>
  <si>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</si>
  <si>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</si>
  <si>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</si>
  <si>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</si>
  <si>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</si>
  <si>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</si>
  <si>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</si>
  <si>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</si>
  <si>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</si>
  <si>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</si>
  <si>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</si>
  <si>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</si>
  <si>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</si>
  <si>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</si>
  <si>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</si>
  <si>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</si>
  <si>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</si>
  <si>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</si>
  <si>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</si>
  <si>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</si>
  <si>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</si>
  <si>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</si>
  <si>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</si>
  <si>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</si>
  <si>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</si>
  <si>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</si>
  <si>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</si>
  <si>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</si>
  <si>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</si>
  <si>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</si>
  <si>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</si>
  <si>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</si>
  <si>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</si>
  <si>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</si>
  <si>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</si>
  <si>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</si>
  <si>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</si>
  <si>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</si>
  <si>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</si>
  <si>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</si>
  <si>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</si>
  <si>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</si>
  <si>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</si>
  <si>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</si>
  <si>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</si>
  <si>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</si>
  <si>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</si>
  <si>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</si>
  <si>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</si>
  <si>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</si>
  <si>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</si>
  <si>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</si>
  <si>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</si>
  <si>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</si>
  <si>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</si>
  <si>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</si>
  <si>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</si>
  <si>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</si>
  <si>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</si>
  <si>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</si>
  <si>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</si>
  <si>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</si>
  <si>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</si>
  <si>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</si>
  <si>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</si>
  <si>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</si>
  <si>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</si>
  <si>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</si>
  <si>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</si>
  <si>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</si>
  <si>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</si>
  <si>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</si>
  <si>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</si>
  <si>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</si>
  <si>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</si>
  <si>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</si>
  <si>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</si>
  <si>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</si>
  <si>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</si>
  <si>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</si>
  <si>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</si>
  <si>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</si>
  <si>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</si>
  <si>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</si>
  <si>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</si>
  <si>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</si>
  <si>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</si>
  <si>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</si>
  <si>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</si>
  <si>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</si>
  <si>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</si>
  <si>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</si>
  <si>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</si>
  <si>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</si>
  <si>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</si>
  <si>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</si>
  <si>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</si>
  <si>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</si>
  <si>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</si>
  <si>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</si>
  <si>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</si>
  <si>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</si>
  <si>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</si>
  <si>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</si>
  <si>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</si>
  <si>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</si>
  <si>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</si>
  <si>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</si>
  <si>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</si>
  <si>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</si>
  <si>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</si>
  <si>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</si>
  <si>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</si>
  <si>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</si>
  <si>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</si>
  <si>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</si>
  <si>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</si>
  <si>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</si>
  <si>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</si>
  <si>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</si>
  <si>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</si>
  <si>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</si>
  <si>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</si>
  <si>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</si>
  <si>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</si>
  <si>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</si>
  <si>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</si>
  <si>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</si>
  <si>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</si>
  <si>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</si>
  <si>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</si>
  <si>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</si>
  <si>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</si>
  <si>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</si>
  <si>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</si>
  <si>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</si>
  <si>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</si>
  <si>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</si>
  <si>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</si>
  <si>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</si>
  <si>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</si>
  <si>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</si>
  <si>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</si>
  <si>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</si>
  <si>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</si>
  <si>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</si>
  <si>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</si>
  <si>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</si>
  <si>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</si>
  <si>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</si>
  <si>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</si>
  <si>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</si>
  <si>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</si>
  <si>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</si>
  <si>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</si>
  <si>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</si>
  <si>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</si>
  <si>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</si>
  <si>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</si>
  <si>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</si>
  <si>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</si>
  <si>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</si>
  <si>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</si>
  <si>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</si>
  <si>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</si>
  <si>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</si>
  <si>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</si>
  <si>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</si>
  <si>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</si>
  <si>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</si>
  <si>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</si>
  <si>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</si>
  <si>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</si>
  <si>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</si>
  <si>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</si>
  <si>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</si>
  <si>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</si>
  <si>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</si>
  <si>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</si>
  <si>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</si>
  <si>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</si>
  <si>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</si>
  <si>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</si>
  <si>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</si>
  <si>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</si>
  <si>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</si>
  <si>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</si>
  <si>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</si>
  <si>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</si>
  <si>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</si>
  <si>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</si>
  <si>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</si>
  <si>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</si>
  <si>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</si>
  <si>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</si>
  <si>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</si>
  <si>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</si>
  <si>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</si>
  <si>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</si>
  <si>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</si>
  <si>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</si>
  <si>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</si>
  <si>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</si>
  <si>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</si>
  <si>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</si>
  <si>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</si>
  <si>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</si>
  <si>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</si>
  <si>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</si>
  <si>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</si>
  <si>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</si>
  <si>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</si>
  <si>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</si>
  <si>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</si>
  <si>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</si>
  <si>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</si>
  <si>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</si>
  <si>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</si>
  <si>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</si>
  <si>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</si>
  <si>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</si>
  <si>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</si>
  <si>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</si>
  <si>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</si>
  <si>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</si>
  <si>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</si>
  <si>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</si>
  <si>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</si>
  <si>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</si>
  <si>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</si>
  <si>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</si>
  <si>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</si>
  <si>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</si>
  <si>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</si>
  <si>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</si>
  <si>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</si>
  <si>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</si>
  <si>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</si>
  <si>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</si>
  <si>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</si>
  <si>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</si>
  <si>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</si>
  <si>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</si>
  <si>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</si>
  <si>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</si>
  <si>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</si>
  <si>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</si>
  <si>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</si>
  <si>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</si>
  <si>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</si>
  <si>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</si>
  <si>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</si>
  <si>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</si>
  <si>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</si>
  <si>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</si>
  <si>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</si>
  <si>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</si>
  <si>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</si>
  <si>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</si>
  <si>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</si>
  <si>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</si>
  <si>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</si>
  <si>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</si>
  <si>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</si>
  <si>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</si>
  <si>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</si>
  <si>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</si>
  <si>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</si>
  <si>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</si>
  <si>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</si>
  <si>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</si>
  <si>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</si>
  <si>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</si>
  <si>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</si>
  <si>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</si>
  <si>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</si>
  <si>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</si>
  <si>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</si>
  <si>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</si>
  <si>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</si>
  <si>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</si>
  <si>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</si>
  <si>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</si>
  <si>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</si>
  <si>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</si>
  <si>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</si>
  <si>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</si>
  <si>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</si>
  <si>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</si>
  <si>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</si>
  <si>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</si>
  <si>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</si>
  <si>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</si>
  <si>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</si>
  <si>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</si>
  <si>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</si>
  <si>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</si>
  <si>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</si>
  <si>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</si>
  <si>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</si>
  <si>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</si>
  <si>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</si>
  <si>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</si>
  <si>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</si>
  <si>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</si>
  <si>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</si>
  <si>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</si>
  <si>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</si>
  <si>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</si>
  <si>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</si>
  <si>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</si>
  <si>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</si>
  <si>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</si>
  <si>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</si>
  <si>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</si>
  <si>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</si>
  <si>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</si>
  <si>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</si>
  <si>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</si>
  <si>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</si>
  <si>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</si>
  <si>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</si>
  <si>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</si>
  <si>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</si>
  <si>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</si>
  <si>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</si>
  <si>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</si>
  <si>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</si>
  <si>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</si>
  <si>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</si>
  <si>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</si>
  <si>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</si>
  <si>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</si>
  <si>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</si>
  <si>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</si>
  <si>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</si>
  <si>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</si>
  <si>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</si>
  <si>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</si>
  <si>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</si>
  <si>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</si>
  <si>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</si>
  <si>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</si>
  <si>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</si>
  <si>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</si>
  <si>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</si>
  <si>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</si>
  <si>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</si>
  <si>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</si>
  <si>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</si>
  <si>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</si>
  <si>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</si>
  <si>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</si>
  <si>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</si>
  <si>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</si>
  <si>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</si>
  <si>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</si>
  <si>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</si>
  <si>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</si>
  <si>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</si>
  <si>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</si>
  <si>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</si>
  <si>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</si>
  <si>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</si>
  <si>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</si>
  <si>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</si>
  <si>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</si>
  <si>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</si>
  <si>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</si>
  <si>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</si>
  <si>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</si>
  <si>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</si>
  <si>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</si>
  <si>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</si>
  <si>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</si>
  <si>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</si>
  <si>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</si>
  <si>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</si>
  <si>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</si>
  <si>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</si>
  <si>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</si>
  <si>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</si>
  <si>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</si>
  <si>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</si>
  <si>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</si>
  <si>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</si>
  <si>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</si>
  <si>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</si>
  <si>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</si>
  <si>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</si>
  <si>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</si>
  <si>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</si>
  <si>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</si>
  <si>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</si>
  <si>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</si>
  <si>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</si>
  <si>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</si>
  <si>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</si>
  <si>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</si>
  <si>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</si>
  <si>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</si>
  <si>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</si>
  <si>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</si>
  <si>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</si>
  <si>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</si>
  <si>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</si>
  <si>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</si>
  <si>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</si>
  <si>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</si>
  <si>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</si>
  <si>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</si>
  <si>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</si>
  <si>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</si>
  <si>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</si>
  <si>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</si>
  <si>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</si>
  <si>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</si>
  <si>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</si>
  <si>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</si>
  <si>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</si>
  <si>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</si>
  <si>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</si>
  <si>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</si>
  <si>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</si>
  <si>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</si>
  <si>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</si>
  <si>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</si>
  <si>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</si>
  <si>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</si>
  <si>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</si>
  <si>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</si>
  <si>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</si>
  <si>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</si>
  <si>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</si>
  <si>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</si>
  <si>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</si>
  <si>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</si>
  <si>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</si>
  <si>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</si>
  <si>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</si>
  <si>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</si>
  <si>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</si>
  <si>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</si>
  <si>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</si>
  <si>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</si>
  <si>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</si>
  <si>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</si>
  <si>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</si>
  <si>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</si>
  <si>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</si>
  <si>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</si>
  <si>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</si>
  <si>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</si>
  <si>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</si>
  <si>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</si>
  <si>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</si>
  <si>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</si>
  <si>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</si>
  <si>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</si>
  <si>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</si>
  <si>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</si>
  <si>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</si>
  <si>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</si>
  <si>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</si>
  <si>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</si>
  <si>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</si>
  <si>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</si>
  <si>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</si>
  <si>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</si>
  <si>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</si>
  <si>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</si>
  <si>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</si>
  <si>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</si>
  <si>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</si>
  <si>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</si>
  <si>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</si>
  <si>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</si>
  <si>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</si>
  <si>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</si>
  <si>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</si>
  <si>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</si>
  <si>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</si>
  <si>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</si>
  <si>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</si>
  <si>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</si>
  <si>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</si>
  <si>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</si>
  <si>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</si>
  <si>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</si>
  <si>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</si>
  <si>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</si>
  <si>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</si>
  <si>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</si>
  <si>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</si>
  <si>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</si>
  <si>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</si>
  <si>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</si>
  <si>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</si>
  <si>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</si>
  <si>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</si>
  <si>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</si>
  <si>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</si>
  <si>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</si>
  <si>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</si>
  <si>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</si>
  <si>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</si>
  <si>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</si>
  <si>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</si>
  <si>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</si>
  <si>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</si>
  <si>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</si>
  <si>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</si>
  <si>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</si>
  <si>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</si>
  <si>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</si>
  <si>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</si>
  <si>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</si>
  <si>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</si>
  <si>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</si>
  <si>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</si>
  <si>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</si>
  <si>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</si>
  <si>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</si>
  <si>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</si>
  <si>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</si>
  <si>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</si>
  <si>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</si>
  <si>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</si>
  <si>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</si>
  <si>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</si>
  <si>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</si>
  <si>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</si>
  <si>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</si>
  <si>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</si>
  <si>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</si>
  <si>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</si>
  <si>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</si>
  <si>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</si>
  <si>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</si>
  <si>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</si>
  <si>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</si>
  <si>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</si>
  <si>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</si>
  <si>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</si>
  <si>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</si>
  <si>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</si>
  <si>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</si>
  <si>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</si>
  <si>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</si>
  <si>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</si>
  <si>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</si>
  <si>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</si>
  <si>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</si>
  <si>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</si>
  <si>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</si>
  <si>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</si>
  <si>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</si>
  <si>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</si>
  <si>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</si>
  <si>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</si>
  <si>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</si>
  <si>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</si>
  <si>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</si>
  <si>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</si>
  <si>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</si>
  <si>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</si>
  <si>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</si>
  <si>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</si>
  <si>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</si>
  <si>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</si>
  <si>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</si>
  <si>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</si>
  <si>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</si>
  <si>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</si>
  <si>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</si>
  <si>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</si>
  <si>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</si>
  <si>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</si>
  <si>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</si>
  <si>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</si>
  <si>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</si>
  <si>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</si>
  <si>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</si>
  <si>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</si>
  <si>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</si>
  <si>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</si>
  <si>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</si>
  <si>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</si>
  <si>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</si>
  <si>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</si>
  <si>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</si>
  <si>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</si>
  <si>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</si>
  <si>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</si>
  <si>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</si>
  <si>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</si>
  <si>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</si>
  <si>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</si>
  <si>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</si>
  <si>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</si>
  <si>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</si>
  <si>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</si>
  <si>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</si>
  <si>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</si>
  <si>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</si>
  <si>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</si>
  <si>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</si>
  <si>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</si>
  <si>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</si>
  <si>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</si>
  <si>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</si>
  <si>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</si>
  <si>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</si>
  <si>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</si>
  <si>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</si>
  <si>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</si>
  <si>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</si>
  <si>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</si>
  <si>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</si>
  <si>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</si>
  <si>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</si>
  <si>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</si>
  <si>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</si>
  <si>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</si>
  <si>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</si>
  <si>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</si>
  <si>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</si>
  <si>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</si>
  <si>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</si>
  <si>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</si>
  <si>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</si>
  <si>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</si>
  <si>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</si>
  <si>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</si>
  <si>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</si>
  <si>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</si>
  <si>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</si>
  <si>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</si>
  <si>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</si>
  <si>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</si>
  <si>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</si>
  <si>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</si>
  <si>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</si>
  <si>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</si>
  <si>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</si>
  <si>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</si>
  <si>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</si>
  <si>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</si>
  <si>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</si>
  <si>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</si>
  <si>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</si>
  <si>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</si>
  <si>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</si>
  <si>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</si>
  <si>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</si>
  <si>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</si>
  <si>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</si>
  <si>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</si>
  <si>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</si>
  <si>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</si>
  <si>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</si>
  <si>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</si>
  <si>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</si>
  <si>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</si>
  <si>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</si>
  <si>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</si>
  <si>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</si>
  <si>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</si>
  <si>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</si>
  <si>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</si>
  <si>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</si>
  <si>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</si>
  <si>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</si>
  <si>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</si>
  <si>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</si>
  <si>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</si>
  <si>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</si>
  <si>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</si>
  <si>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</si>
  <si>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</si>
  <si>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</si>
  <si>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</si>
  <si>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</si>
  <si>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</si>
  <si>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</si>
  <si>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</si>
  <si>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</si>
  <si>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</si>
  <si>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</si>
  <si>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</si>
  <si>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</si>
  <si>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</si>
  <si>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</si>
  <si>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</si>
  <si>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</si>
  <si>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</si>
  <si>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</si>
  <si>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</si>
  <si>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</si>
  <si>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</si>
  <si>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</si>
  <si>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</si>
  <si>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</si>
  <si>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</si>
  <si>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</si>
  <si>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</si>
  <si>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</si>
  <si>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</si>
  <si>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</si>
  <si>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</si>
  <si>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</si>
  <si>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</si>
  <si>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</si>
  <si>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</si>
  <si>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</si>
  <si>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</si>
  <si>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</si>
  <si>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</si>
  <si>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</si>
  <si>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</si>
  <si>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</si>
  <si>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</si>
  <si>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</si>
  <si>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</si>
  <si>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</si>
  <si>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</si>
  <si>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</si>
  <si>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</si>
  <si>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</si>
  <si>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</si>
  <si>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</si>
  <si>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</si>
  <si>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</si>
  <si>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</si>
  <si>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</si>
  <si>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</si>
  <si>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</si>
  <si>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</si>
  <si>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</si>
  <si>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</si>
  <si>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</si>
  <si>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</si>
  <si>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</si>
  <si>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</si>
  <si>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</si>
  <si>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</si>
  <si>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</si>
  <si>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</si>
  <si>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</si>
  <si>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</si>
  <si>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</si>
  <si>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</si>
  <si>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</si>
  <si>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</si>
  <si>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</si>
  <si>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</si>
  <si>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</si>
  <si>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</si>
  <si>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</si>
  <si>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</si>
  <si>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</si>
  <si>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</si>
  <si>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</si>
  <si>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</si>
  <si>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</si>
  <si>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</si>
  <si>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</si>
  <si>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</si>
  <si>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</si>
  <si>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</si>
  <si>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</si>
  <si>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</si>
  <si>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</si>
  <si>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</si>
  <si>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</si>
  <si>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</si>
  <si>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</si>
  <si>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</si>
  <si>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</si>
  <si>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</si>
  <si>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</si>
  <si>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</si>
  <si>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</si>
  <si>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</si>
  <si>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</si>
  <si>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</si>
  <si>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</si>
  <si>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</si>
  <si>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</si>
  <si>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</si>
  <si>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</si>
  <si>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</si>
  <si>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</si>
  <si>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</si>
  <si>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</si>
  <si>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</si>
  <si>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</si>
  <si>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</si>
  <si>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</si>
  <si>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</si>
  <si>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</si>
  <si>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</si>
  <si>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</si>
  <si>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</si>
  <si>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</si>
  <si>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</si>
  <si>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</si>
  <si>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</si>
  <si>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</si>
  <si>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</si>
  <si>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</si>
  <si>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</si>
  <si>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</si>
  <si>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</si>
  <si>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</si>
  <si>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</si>
  <si>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</si>
  <si>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</si>
  <si>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</si>
  <si>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</si>
  <si>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</si>
  <si>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</si>
  <si>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</si>
  <si>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</si>
  <si>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</si>
  <si>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</si>
  <si>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</si>
  <si>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</si>
  <si>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</si>
  <si>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</si>
  <si>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</si>
  <si>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</si>
  <si>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</si>
  <si>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</si>
  <si>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</si>
  <si>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</si>
  <si>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</si>
  <si>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</si>
  <si>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</si>
  <si>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</si>
  <si>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</si>
  <si>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</si>
  <si>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</si>
  <si>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</si>
  <si>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</si>
  <si>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</si>
  <si>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</si>
  <si>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</si>
  <si>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</si>
  <si>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</si>
  <si>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</si>
  <si>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</si>
  <si>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</si>
  <si>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</si>
  <si>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</si>
  <si>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</si>
  <si>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</si>
  <si>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</si>
  <si>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</si>
  <si>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</si>
  <si>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</si>
  <si>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</si>
  <si>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</si>
  <si>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</si>
  <si>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</si>
  <si>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</si>
  <si>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</si>
  <si>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</si>
  <si>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</si>
  <si>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</si>
  <si>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</si>
  <si>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</si>
  <si>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</si>
  <si>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</si>
  <si>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</si>
  <si>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</si>
  <si>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</si>
  <si>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</si>
  <si>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</si>
  <si>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</si>
  <si>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</si>
  <si>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</si>
  <si>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</si>
  <si>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</si>
  <si>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</si>
  <si>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</si>
  <si>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</si>
  <si>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</si>
  <si>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</si>
  <si>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</si>
  <si>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</si>
  <si>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</si>
  <si>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</si>
  <si>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</si>
  <si>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</si>
  <si>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</si>
  <si>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</si>
  <si>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</si>
  <si>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</si>
  <si>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</si>
  <si>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</si>
  <si>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</si>
  <si>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</si>
  <si>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</si>
  <si>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</si>
  <si>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</si>
  <si>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</si>
  <si>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</si>
  <si>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</si>
  <si>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</si>
  <si>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</si>
  <si>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</si>
  <si>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</si>
  <si>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</si>
  <si>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</si>
  <si>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</si>
  <si>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</si>
  <si>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</si>
  <si>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</si>
  <si>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</si>
  <si>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</si>
  <si>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</si>
  <si>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</si>
  <si>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</si>
  <si>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</si>
  <si>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</si>
  <si>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</si>
  <si>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</si>
  <si>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</si>
  <si>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</si>
  <si>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</si>
  <si>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</si>
  <si>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</si>
  <si>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</si>
  <si>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</si>
  <si>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</si>
  <si>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</si>
  <si>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</si>
  <si>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</si>
  <si>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</si>
  <si>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</si>
  <si>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</si>
  <si>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</si>
  <si>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</si>
  <si>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</si>
  <si>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</si>
  <si>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</si>
  <si>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</si>
  <si>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</si>
  <si>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</si>
  <si>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</si>
  <si>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</si>
  <si>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</si>
  <si>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</si>
  <si>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</si>
  <si>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</si>
  <si>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</si>
  <si>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</si>
  <si>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</si>
  <si>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</si>
  <si>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</si>
  <si>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</si>
  <si>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</si>
  <si>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</si>
  <si>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</si>
  <si>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</si>
  <si>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</si>
  <si>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</si>
  <si>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</si>
  <si>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</si>
  <si>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</si>
  <si>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</si>
  <si>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</si>
  <si>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</si>
  <si>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</si>
  <si>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</si>
  <si>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</si>
  <si>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</si>
  <si>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</si>
  <si>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</si>
  <si>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</si>
  <si>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</si>
  <si>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</si>
  <si>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</si>
  <si>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</si>
  <si>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</si>
  <si>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</si>
  <si>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</si>
  <si>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</si>
  <si>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</si>
  <si>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</si>
  <si>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</si>
  <si>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</si>
  <si>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</si>
  <si>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</si>
  <si>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</si>
  <si>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</si>
  <si>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</si>
  <si>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</si>
  <si>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</si>
  <si>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</si>
  <si>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</si>
  <si>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</si>
  <si>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</si>
  <si>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</si>
  <si>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</si>
  <si>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</si>
  <si>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</si>
  <si>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</si>
  <si>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</si>
  <si>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</si>
  <si>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</si>
  <si>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</si>
  <si>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</si>
  <si>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</si>
  <si>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</si>
  <si>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</si>
  <si>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</si>
  <si>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</si>
  <si>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</si>
  <si>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</si>
  <si>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</si>
  <si>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</si>
  <si>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</si>
  <si>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</si>
  <si>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</si>
  <si>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</si>
  <si>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</si>
  <si>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</si>
  <si>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</si>
  <si>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</si>
  <si>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</si>
  <si>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</si>
  <si>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</si>
  <si>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</si>
  <si>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</si>
  <si>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</si>
  <si>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</si>
  <si>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</si>
  <si>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</si>
  <si>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</si>
  <si>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</si>
  <si>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</si>
  <si>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</si>
  <si>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</si>
  <si>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</si>
  <si>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</si>
  <si>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</si>
  <si>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</si>
  <si>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</si>
  <si>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</si>
  <si>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</si>
  <si>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</si>
  <si>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</si>
  <si>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</si>
  <si>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</si>
  <si>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</si>
  <si>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</si>
  <si>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</si>
  <si>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</si>
  <si>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</si>
  <si>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</si>
  <si>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</si>
  <si>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</si>
  <si>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</si>
  <si>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</si>
  <si>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</si>
  <si>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</si>
  <si>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</si>
  <si>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</si>
  <si>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</si>
  <si>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</si>
  <si>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</si>
  <si>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</si>
  <si>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</si>
  <si>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</si>
  <si>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</si>
  <si>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</si>
  <si>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</si>
  <si>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</si>
  <si>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</si>
  <si>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</si>
  <si>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</si>
  <si>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</si>
  <si>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</si>
  <si>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</si>
  <si>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</si>
  <si>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</si>
  <si>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</si>
  <si>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</si>
  <si>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</si>
  <si>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</si>
  <si>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</si>
  <si>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</si>
  <si>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</si>
  <si>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</si>
  <si>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</si>
  <si>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</si>
  <si>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</si>
  <si>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</si>
  <si>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</si>
  <si>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</si>
  <si>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</si>
  <si>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</si>
  <si>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</si>
  <si>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</si>
  <si>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</si>
  <si>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</si>
  <si>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</si>
  <si>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</si>
  <si>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</si>
  <si>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</si>
  <si>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</si>
  <si>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</si>
  <si>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</si>
  <si>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</si>
  <si>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</si>
  <si>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</si>
  <si>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</si>
  <si>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</si>
  <si>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</si>
  <si>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</si>
  <si>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</si>
  <si>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</si>
  <si>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</si>
  <si>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</si>
  <si>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</si>
  <si>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</si>
  <si>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</si>
  <si>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</si>
  <si>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</si>
  <si>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</si>
  <si>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</si>
  <si>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</si>
  <si>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</si>
  <si>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</si>
  <si>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</si>
  <si>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</si>
  <si>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</si>
  <si>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</si>
  <si>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</si>
  <si>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</si>
  <si>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</si>
  <si>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</si>
  <si>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</si>
  <si>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</si>
  <si>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</si>
  <si>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</si>
  <si>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</si>
  <si>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</si>
  <si>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</si>
  <si>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</si>
  <si>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</si>
  <si>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</si>
  <si>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</si>
  <si>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</si>
  <si>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</si>
  <si>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</si>
  <si>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</si>
  <si>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</si>
  <si>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</si>
  <si>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</si>
  <si>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</si>
  <si>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</si>
  <si>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</si>
  <si>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</si>
  <si>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</si>
  <si>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</si>
  <si>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</si>
  <si>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</si>
  <si>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</si>
  <si>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</si>
  <si>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</si>
  <si>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</si>
  <si>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</si>
  <si>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</si>
  <si>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</si>
  <si>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</si>
  <si>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</si>
  <si>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</si>
  <si>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</si>
  <si>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</si>
  <si>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</si>
  <si>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</si>
  <si>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</si>
  <si>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</si>
  <si>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</si>
  <si>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</si>
  <si>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</si>
  <si>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</si>
  <si>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</si>
  <si>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</si>
  <si>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</si>
  <si>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</si>
  <si>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</si>
  <si>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</si>
  <si>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</si>
  <si>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</si>
  <si>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</si>
  <si>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</si>
  <si>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</si>
  <si>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</si>
  <si>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</si>
  <si>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</si>
  <si>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</si>
  <si>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</si>
  <si>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</si>
  <si>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</si>
  <si>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</si>
  <si>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</si>
  <si>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</si>
  <si>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</si>
  <si>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</si>
  <si>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</si>
  <si>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</si>
  <si>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</si>
  <si>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</si>
  <si>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</si>
  <si>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</si>
  <si>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</si>
  <si>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</si>
  <si>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</si>
  <si>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</si>
  <si>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</si>
  <si>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</si>
  <si>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</si>
  <si>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</si>
  <si>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</si>
  <si>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</si>
  <si>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</si>
  <si>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</si>
  <si>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</si>
  <si>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</si>
  <si>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</si>
  <si>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</si>
  <si>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</si>
  <si>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</si>
  <si>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</si>
  <si>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</si>
  <si>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</si>
  <si>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</si>
  <si>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</si>
  <si>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</si>
  <si>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</si>
  <si>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</si>
  <si>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</si>
  <si>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</si>
  <si>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</si>
  <si>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</si>
  <si>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</si>
  <si>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</si>
  <si>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</si>
  <si>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</si>
  <si>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</si>
  <si>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</si>
  <si>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</si>
  <si>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</si>
  <si>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</si>
  <si>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</si>
  <si>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</si>
  <si>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</si>
  <si>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</si>
  <si>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</si>
  <si>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</si>
  <si>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</si>
  <si>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</si>
  <si>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</si>
  <si>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</si>
  <si>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</si>
  <si>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</si>
  <si>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</si>
  <si>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</si>
  <si>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</si>
  <si>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</si>
  <si>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</si>
  <si>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</si>
  <si>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</si>
  <si>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</si>
  <si>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</si>
  <si>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</si>
  <si>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</si>
  <si>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</si>
  <si>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</si>
  <si>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</si>
  <si>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</si>
  <si>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</si>
  <si>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</si>
  <si>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</si>
  <si>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</si>
  <si>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</si>
  <si>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</si>
  <si>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</si>
  <si>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</si>
  <si>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</si>
  <si>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</si>
  <si>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</si>
  <si>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</si>
  <si>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</si>
  <si>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</si>
  <si>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</si>
  <si>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</si>
  <si>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</si>
  <si>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</si>
  <si>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</si>
  <si>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</si>
  <si>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</si>
  <si>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</si>
  <si>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</si>
  <si>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</si>
  <si>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</si>
  <si>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</si>
  <si>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</si>
  <si>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</si>
  <si>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</si>
  <si>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</si>
  <si>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</si>
  <si>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</si>
  <si>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</si>
  <si>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</si>
  <si>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</si>
  <si>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</si>
  <si>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</si>
  <si>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</si>
  <si>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</si>
  <si>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</si>
  <si>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</si>
  <si>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</si>
  <si>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</si>
  <si>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</si>
  <si>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</si>
  <si>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</si>
  <si>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</si>
  <si>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</si>
  <si>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</si>
  <si>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</si>
  <si>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</si>
  <si>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</si>
  <si>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</si>
  <si>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</si>
  <si>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</si>
  <si>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</si>
  <si>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</si>
  <si>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</si>
  <si>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</si>
  <si>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</si>
  <si>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</si>
  <si>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</si>
  <si>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</si>
  <si>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</si>
  <si>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</si>
  <si>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</si>
  <si>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</si>
  <si>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</si>
  <si>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</si>
  <si>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</si>
  <si>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</si>
  <si>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</si>
  <si>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</si>
  <si>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</si>
  <si>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</si>
  <si>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</si>
  <si>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</si>
  <si>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</si>
  <si>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</si>
  <si>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</si>
  <si>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</si>
  <si>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</si>
  <si>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</si>
  <si>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</si>
  <si>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</si>
  <si>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</si>
  <si>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</si>
  <si>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</si>
  <si>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</si>
  <si>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</si>
  <si>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</si>
  <si>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</si>
  <si>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</si>
  <si>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</si>
  <si>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</si>
  <si>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</si>
  <si>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</si>
  <si>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</si>
  <si>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</si>
  <si>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</si>
  <si>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</si>
  <si>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</si>
  <si>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</si>
  <si>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</si>
  <si>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</si>
  <si>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</si>
  <si>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</si>
  <si>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</si>
  <si>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</si>
  <si>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</si>
  <si>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</si>
  <si>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</si>
  <si>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</si>
  <si>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</si>
  <si>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</si>
  <si>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</si>
  <si>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</si>
  <si>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</si>
  <si>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</si>
  <si>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</si>
  <si>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</si>
  <si>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</si>
  <si>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</si>
  <si>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</si>
  <si>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</si>
  <si>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</si>
  <si>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</si>
  <si>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</si>
  <si>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</si>
  <si>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</si>
  <si>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</si>
  <si>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</si>
  <si>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</si>
  <si>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</si>
  <si>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</si>
  <si>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</si>
  <si>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</si>
  <si>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</si>
  <si>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</si>
  <si>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</si>
  <si>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</si>
  <si>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</si>
  <si>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</si>
  <si>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</si>
  <si>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</si>
  <si>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</si>
  <si>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</si>
  <si>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</si>
  <si>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</si>
  <si>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</si>
  <si>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</si>
  <si>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</si>
  <si>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</si>
  <si>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</si>
  <si>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</si>
  <si>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</si>
  <si>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</si>
  <si>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</si>
  <si>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</si>
  <si>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</si>
  <si>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</si>
  <si>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</si>
  <si>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</si>
  <si>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</si>
  <si>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</si>
  <si>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</si>
  <si>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</si>
  <si>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</si>
  <si>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</si>
  <si>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</si>
  <si>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</si>
  <si>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</si>
  <si>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</si>
  <si>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</si>
  <si>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</si>
  <si>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</si>
  <si>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</si>
  <si>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</si>
  <si>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</si>
  <si>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</si>
  <si>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</si>
  <si>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</si>
  <si>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</si>
  <si>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</si>
  <si>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</si>
  <si>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</si>
  <si>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</si>
  <si>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</si>
  <si>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</si>
  <si>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</si>
  <si>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</si>
  <si>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</si>
  <si>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</si>
  <si>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</si>
  <si>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</si>
  <si>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</si>
  <si>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</si>
  <si>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</si>
  <si>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</si>
  <si>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</si>
  <si>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</si>
  <si>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</si>
  <si>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</si>
  <si>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</si>
  <si>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</si>
  <si>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</si>
  <si>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</si>
  <si>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</si>
  <si>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</si>
  <si>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</si>
  <si>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</si>
  <si>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</si>
  <si>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</si>
  <si>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</si>
  <si>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</si>
  <si>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</si>
  <si>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</si>
  <si>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</si>
  <si>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</si>
  <si>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</si>
  <si>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</si>
  <si>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</si>
  <si>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</si>
  <si>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</si>
  <si>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</si>
  <si>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</si>
  <si>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</si>
  <si>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</si>
  <si>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</si>
  <si>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</si>
  <si>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</si>
  <si>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</si>
  <si>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</si>
  <si>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</si>
  <si>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</si>
  <si>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</si>
  <si>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</si>
  <si>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</si>
  <si>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</si>
  <si>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</si>
  <si>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</si>
  <si>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</si>
  <si>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</si>
  <si>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</si>
  <si>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</si>
  <si>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</si>
  <si>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</si>
  <si>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</si>
  <si>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</si>
  <si>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</si>
  <si>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</si>
  <si>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</si>
  <si>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</si>
  <si>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</si>
  <si>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</si>
  <si>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</si>
  <si>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</si>
  <si>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</si>
  <si>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</si>
  <si>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</si>
  <si>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</si>
  <si>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</si>
  <si>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</si>
  <si>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</si>
  <si>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</si>
  <si>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</si>
  <si>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</si>
  <si>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</si>
  <si>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</si>
  <si>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</si>
  <si>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</si>
  <si>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</si>
  <si>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</si>
  <si>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</si>
  <si>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</si>
  <si>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</si>
  <si>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</si>
  <si>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</si>
  <si>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</si>
  <si>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</si>
  <si>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</si>
  <si>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</si>
  <si>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</si>
  <si>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</si>
  <si>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</si>
  <si>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</si>
  <si>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</si>
  <si>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</si>
  <si>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</si>
  <si>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</si>
  <si>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</si>
  <si>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</si>
  <si>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</si>
  <si>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</si>
  <si>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</si>
  <si>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</si>
  <si>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</si>
  <si>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</si>
  <si>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</si>
  <si>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</si>
  <si>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</si>
  <si>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</si>
  <si>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</si>
  <si>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</si>
  <si>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</si>
  <si>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</si>
  <si>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</si>
  <si>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</si>
  <si>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</si>
  <si>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</si>
  <si>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</si>
  <si>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</si>
  <si>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</si>
  <si>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</si>
  <si>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</si>
  <si>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</si>
  <si>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</si>
  <si>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</si>
  <si>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</si>
  <si>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</si>
  <si>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</si>
  <si>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</si>
  <si>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</si>
  <si>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</si>
  <si>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</si>
  <si>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</si>
  <si>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</si>
  <si>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</si>
  <si>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</si>
  <si>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</si>
  <si>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</si>
  <si>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</si>
  <si>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</si>
  <si>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</si>
  <si>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</si>
  <si>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</si>
  <si>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</si>
  <si>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</si>
  <si>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</si>
  <si>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</si>
  <si>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</si>
  <si>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</si>
  <si>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</si>
  <si>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</si>
  <si>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</si>
  <si>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</si>
  <si>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</si>
  <si>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</si>
  <si>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</si>
  <si>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</si>
  <si>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</si>
  <si>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</si>
  <si>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</si>
  <si>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</si>
  <si>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</si>
  <si>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</si>
  <si>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</si>
  <si>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</si>
  <si>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</si>
  <si>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</si>
  <si>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</si>
  <si>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</si>
  <si>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</si>
  <si>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</si>
  <si>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</si>
  <si>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</si>
  <si>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</si>
  <si>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</si>
  <si>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</si>
  <si>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</si>
  <si>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</si>
  <si>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</si>
  <si>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</si>
  <si>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</si>
  <si>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</si>
  <si>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</si>
  <si>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</si>
  <si>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</si>
  <si>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</si>
  <si>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</si>
  <si>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</si>
  <si>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</si>
  <si>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</si>
  <si>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</si>
  <si>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</si>
  <si>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</si>
  <si>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</si>
  <si>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</si>
  <si>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</si>
  <si>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</si>
  <si>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</si>
  <si>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</si>
  <si>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</si>
  <si>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</si>
  <si>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</si>
  <si>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</si>
  <si>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</si>
  <si>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</si>
  <si>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</si>
  <si>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</si>
  <si>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</si>
  <si>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</si>
  <si>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</si>
  <si>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</si>
  <si>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</si>
  <si>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</si>
  <si>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</si>
  <si>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</si>
  <si>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</si>
  <si>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</si>
  <si>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</si>
  <si>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</si>
  <si>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</si>
  <si>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</si>
  <si>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</si>
  <si>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</si>
  <si>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</si>
  <si>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</si>
  <si>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</si>
  <si>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</si>
  <si>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</si>
  <si>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</si>
  <si>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</si>
  <si>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</si>
  <si>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</si>
  <si>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</si>
  <si>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</si>
  <si>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</si>
  <si>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</si>
  <si>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</si>
  <si>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</si>
  <si>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</si>
  <si>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</si>
  <si>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</si>
  <si>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</si>
  <si>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</si>
  <si>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</si>
  <si>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</si>
  <si>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</si>
  <si>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</si>
  <si>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</si>
  <si>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</si>
  <si>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</si>
  <si>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</si>
  <si>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</si>
  <si>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</si>
  <si>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</si>
  <si>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</si>
  <si>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</si>
  <si>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</si>
  <si>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</si>
  <si>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</si>
  <si>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</si>
  <si>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</si>
  <si>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</si>
  <si>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</si>
  <si>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</si>
  <si>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</si>
  <si>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</si>
  <si>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</si>
  <si>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</si>
  <si>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</si>
  <si>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</si>
  <si>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</si>
  <si>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</si>
  <si>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</si>
  <si>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</si>
  <si>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</si>
  <si>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</si>
  <si>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</si>
  <si>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</si>
  <si>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</si>
  <si>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</si>
  <si>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</si>
  <si>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</si>
  <si>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</si>
  <si>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</si>
  <si>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</si>
  <si>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</si>
  <si>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</si>
  <si>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</si>
  <si>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</si>
  <si>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</si>
  <si>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</si>
  <si>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</si>
  <si>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</si>
  <si>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</si>
  <si>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</si>
  <si>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</si>
  <si>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</si>
  <si>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</si>
  <si>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</si>
  <si>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</si>
  <si>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</si>
  <si>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</si>
  <si>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</si>
  <si>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</si>
  <si>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</si>
  <si>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</si>
  <si>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</si>
  <si>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</si>
  <si>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</si>
  <si>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</si>
  <si>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</si>
  <si>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</si>
  <si>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</si>
  <si>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</si>
  <si>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</si>
  <si>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</si>
  <si>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</si>
  <si>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</si>
  <si>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</si>
  <si>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</si>
  <si>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</si>
  <si>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</si>
  <si>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</si>
  <si>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</si>
  <si>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</si>
  <si>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</si>
  <si>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</si>
  <si>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</si>
  <si>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</si>
  <si>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</si>
  <si>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</si>
  <si>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</si>
  <si>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</si>
  <si>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</si>
  <si>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</si>
  <si>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</si>
  <si>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</si>
  <si>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</si>
  <si>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</si>
  <si>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</si>
  <si>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</si>
  <si>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</si>
  <si>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</si>
  <si>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</si>
  <si>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</si>
  <si>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</si>
  <si>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</si>
  <si>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</si>
  <si>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</si>
  <si>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</si>
  <si>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</si>
  <si>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</si>
  <si>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</si>
  <si>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</si>
  <si>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</si>
  <si>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</si>
  <si>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</si>
  <si>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</si>
  <si>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</si>
  <si>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</si>
  <si>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</si>
  <si>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</si>
  <si>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</si>
  <si>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</si>
  <si>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</si>
  <si>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</si>
  <si>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</si>
  <si>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</si>
  <si>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</si>
  <si>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</si>
  <si>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</si>
  <si>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</si>
  <si>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</si>
  <si>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</si>
  <si>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</si>
  <si>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</si>
  <si>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</si>
  <si>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</si>
  <si>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</si>
  <si>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</si>
  <si>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</si>
  <si>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</si>
  <si>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</si>
  <si>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</si>
  <si>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</si>
  <si>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</si>
  <si>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</si>
  <si>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</si>
  <si>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</si>
  <si>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</si>
  <si>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</si>
  <si>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</si>
  <si>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</si>
  <si>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</si>
  <si>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</si>
  <si>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</si>
  <si>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</si>
  <si>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</si>
  <si>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</si>
  <si>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</si>
  <si>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</si>
  <si>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</si>
  <si>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</si>
  <si>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</si>
  <si>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</si>
  <si>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</si>
  <si>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</si>
  <si>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</si>
  <si>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</si>
  <si>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</si>
  <si>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</si>
  <si>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</si>
  <si>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</si>
  <si>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</si>
  <si>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</si>
  <si>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</si>
  <si>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</si>
  <si>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</si>
  <si>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</si>
  <si>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</si>
  <si>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</si>
  <si>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</si>
  <si>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</si>
  <si>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</si>
  <si>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</si>
  <si>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</si>
  <si>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</si>
  <si>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</si>
  <si>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</si>
  <si>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</si>
  <si>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</si>
  <si>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</si>
  <si>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</si>
  <si>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</si>
  <si>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</si>
  <si>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</si>
  <si>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</si>
  <si>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</si>
  <si>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</si>
  <si>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</si>
  <si>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</si>
  <si>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</si>
  <si>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</si>
  <si>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</si>
  <si>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</si>
  <si>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</si>
  <si>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</si>
  <si>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</si>
  <si>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</si>
  <si>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</si>
  <si>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</si>
  <si>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</si>
  <si>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</si>
  <si>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</si>
  <si>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</si>
  <si>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</si>
  <si>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</si>
  <si>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</si>
  <si>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</si>
  <si>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</si>
  <si>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</si>
  <si>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</si>
  <si>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</si>
  <si>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</si>
  <si>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</si>
  <si>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</si>
  <si>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</si>
  <si>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</si>
  <si>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</si>
  <si>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</si>
  <si>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</si>
  <si>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</si>
  <si>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</si>
  <si>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</si>
  <si>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</si>
  <si>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</si>
  <si>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</si>
  <si>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</si>
  <si>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</si>
  <si>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</si>
  <si>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</si>
  <si>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</si>
  <si>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</si>
  <si>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</si>
  <si>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</si>
  <si>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</si>
  <si>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</si>
  <si>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</si>
  <si>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</si>
  <si>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</si>
  <si>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</si>
  <si>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</si>
  <si>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</si>
  <si>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</si>
  <si>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</si>
  <si>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</si>
  <si>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</si>
  <si>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</si>
  <si>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</si>
  <si>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</si>
  <si>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</si>
  <si>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</si>
  <si>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</si>
  <si>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</si>
  <si>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</si>
  <si>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</si>
  <si>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</si>
  <si>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</si>
  <si>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</si>
  <si>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</si>
  <si>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</si>
  <si>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</si>
  <si>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</si>
  <si>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</si>
  <si>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</si>
  <si>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</si>
  <si>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</si>
  <si>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</si>
  <si>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</si>
  <si>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</si>
  <si>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</si>
  <si>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</si>
  <si>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</si>
  <si>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</si>
  <si>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</si>
  <si>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</si>
  <si>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</si>
  <si>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</si>
  <si>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</si>
  <si>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</si>
  <si>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</si>
  <si>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</si>
  <si>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</si>
  <si>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</si>
  <si>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</si>
  <si>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</si>
  <si>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</si>
  <si>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</si>
  <si>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</si>
  <si>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</si>
  <si>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</si>
  <si>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</si>
  <si>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</si>
  <si>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</si>
  <si>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</si>
  <si>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</si>
  <si>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</si>
  <si>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</si>
  <si>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</si>
  <si>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</si>
  <si>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</si>
  <si>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</si>
  <si>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</si>
  <si>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</si>
  <si>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</si>
  <si>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</si>
  <si>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</si>
  <si>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</si>
  <si>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</si>
  <si>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</si>
  <si>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</si>
  <si>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</si>
  <si>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</si>
  <si>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</si>
  <si>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</si>
  <si>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</si>
  <si>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</si>
  <si>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</si>
  <si>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</si>
  <si>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</si>
  <si>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</si>
  <si>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</si>
  <si>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</si>
  <si>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</si>
  <si>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</si>
  <si>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</si>
  <si>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</si>
  <si>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</si>
  <si>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</si>
  <si>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</si>
  <si>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</si>
  <si>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</si>
  <si>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</si>
  <si>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</si>
  <si>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</si>
  <si>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</si>
  <si>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</si>
  <si>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</si>
  <si>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</si>
  <si>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</si>
  <si>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</si>
  <si>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</si>
  <si>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</si>
  <si>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</si>
  <si>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</si>
  <si>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</si>
  <si>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</si>
  <si>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</si>
  <si>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</si>
  <si>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</si>
  <si>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</si>
  <si>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</si>
  <si>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</si>
  <si>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</si>
  <si>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</si>
  <si>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</si>
  <si>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</si>
  <si>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</si>
  <si>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</si>
  <si>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</si>
  <si>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</si>
  <si>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</si>
  <si>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</si>
  <si>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</si>
  <si>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</si>
  <si>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</si>
  <si>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</si>
  <si>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</si>
  <si>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</si>
  <si>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</si>
  <si>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</si>
  <si>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</si>
  <si>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</si>
  <si>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</si>
  <si>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</si>
  <si>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</si>
  <si>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</si>
  <si>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</si>
  <si>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</si>
  <si>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</si>
  <si>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</si>
  <si>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</si>
  <si>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</si>
  <si>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</si>
  <si>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</si>
  <si>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</si>
  <si>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</si>
  <si>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</si>
  <si>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</si>
  <si>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</si>
  <si>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</si>
  <si>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</si>
  <si>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</si>
  <si>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</si>
  <si>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</si>
  <si>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</si>
  <si>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</si>
  <si>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</si>
  <si>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</si>
  <si>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</si>
  <si>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</si>
  <si>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</si>
  <si>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</si>
  <si>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</si>
  <si>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</si>
  <si>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</si>
  <si>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</si>
  <si>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</si>
  <si>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</si>
  <si>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</si>
  <si>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</si>
  <si>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</si>
  <si>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</si>
  <si>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</si>
  <si>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</si>
  <si>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</si>
  <si>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</si>
  <si>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</si>
  <si>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</si>
  <si>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</si>
  <si>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</si>
  <si>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</si>
  <si>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</si>
  <si>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</si>
  <si>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</si>
  <si>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</si>
  <si>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</si>
  <si>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</si>
  <si>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</si>
  <si>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</si>
  <si>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</si>
  <si>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</si>
  <si>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</si>
  <si>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</si>
  <si>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</si>
  <si>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</si>
  <si>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</si>
  <si>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</si>
  <si>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</si>
  <si>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</si>
  <si>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</si>
  <si>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</si>
  <si>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</si>
  <si>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</si>
  <si>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</si>
  <si>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</si>
  <si>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</si>
  <si>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</si>
  <si>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</si>
  <si>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</si>
  <si>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</si>
  <si>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</si>
  <si>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</si>
  <si>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</si>
  <si>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</si>
  <si>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</si>
  <si>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</si>
  <si>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</si>
  <si>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</si>
  <si>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</si>
  <si>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</si>
  <si>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</si>
  <si>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</si>
  <si>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</si>
  <si>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</si>
  <si>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</si>
  <si>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</si>
  <si>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</si>
  <si>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</si>
  <si>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</si>
  <si>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</si>
  <si>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</si>
  <si>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</si>
  <si>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</si>
  <si>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</si>
  <si>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</si>
  <si>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</si>
  <si>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</si>
  <si>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</si>
  <si>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</si>
  <si>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</si>
  <si>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</si>
  <si>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</si>
  <si>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</si>
  <si>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</si>
  <si>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</si>
  <si>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</si>
  <si>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</si>
  <si>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</si>
  <si>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</si>
  <si>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</si>
  <si>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</si>
  <si>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</si>
  <si>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</si>
  <si>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</si>
  <si>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</si>
  <si>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</si>
  <si>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</si>
  <si>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</si>
  <si>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</si>
  <si>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</si>
  <si>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</si>
  <si>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</si>
  <si>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</si>
  <si>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</si>
  <si>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</si>
  <si>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</si>
  <si>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</si>
  <si>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</si>
  <si>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</si>
  <si>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</si>
  <si>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</si>
  <si>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</si>
  <si>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</si>
  <si>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</si>
  <si>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</si>
  <si>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</si>
  <si>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</si>
  <si>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</si>
  <si>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</si>
  <si>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</si>
  <si>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</si>
  <si>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</si>
  <si>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</si>
  <si>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</si>
  <si>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</si>
  <si>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</si>
  <si>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</si>
  <si>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</si>
  <si>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</si>
  <si>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</si>
  <si>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</si>
  <si>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</si>
  <si>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</si>
  <si>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</si>
  <si>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</si>
  <si>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</si>
  <si>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</si>
  <si>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</si>
  <si>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</si>
  <si>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</si>
  <si>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</si>
  <si>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</si>
  <si>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</si>
  <si>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</si>
  <si>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</si>
  <si>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</si>
  <si>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</si>
  <si>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</si>
  <si>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</si>
  <si>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</si>
  <si>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</si>
  <si>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</si>
  <si>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</si>
  <si>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</si>
  <si>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</si>
  <si>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</si>
  <si>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</si>
  <si>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</si>
  <si>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</si>
  <si>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</si>
  <si>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</si>
  <si>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</si>
  <si>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</si>
  <si>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</si>
  <si>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</si>
  <si>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</si>
  <si>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</si>
  <si>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</si>
  <si>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</si>
  <si>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</si>
  <si>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</si>
  <si>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</si>
  <si>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</si>
  <si>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</si>
  <si>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</si>
  <si>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</si>
  <si>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</si>
  <si>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</si>
  <si>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</si>
  <si>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</si>
  <si>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</si>
  <si>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</si>
  <si>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</si>
  <si>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</si>
  <si>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</si>
  <si>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</si>
  <si>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</si>
  <si>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</si>
  <si>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</si>
  <si>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</si>
  <si>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</si>
  <si>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</si>
  <si>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</si>
  <si>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</si>
  <si>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</si>
  <si>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</si>
  <si>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</si>
  <si>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</si>
  <si>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</si>
  <si>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</si>
  <si>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</si>
  <si>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</si>
  <si>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</si>
  <si>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</si>
  <si>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</si>
  <si>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</si>
  <si>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</si>
  <si>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</si>
  <si>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</si>
  <si>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</si>
  <si>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</si>
  <si>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</si>
  <si>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</si>
  <si>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</si>
  <si>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</si>
  <si>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</si>
  <si>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</si>
  <si>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</si>
  <si>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</si>
  <si>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</si>
  <si>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</si>
  <si>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</si>
  <si>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</si>
  <si>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</si>
  <si>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</si>
  <si>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</si>
  <si>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</si>
  <si>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</si>
  <si>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</si>
  <si>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</si>
  <si>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</si>
  <si>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</si>
  <si>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</si>
  <si>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</si>
  <si>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</si>
  <si>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</si>
  <si>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</si>
  <si>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</si>
  <si>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</si>
  <si>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</si>
  <si>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</si>
  <si>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</si>
  <si>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</si>
  <si>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</si>
  <si>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</si>
  <si>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</si>
  <si>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</si>
  <si>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</si>
  <si>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</si>
  <si>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</si>
  <si>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</si>
  <si>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</si>
  <si>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</si>
  <si>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</si>
  <si>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</si>
  <si>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</si>
  <si>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</si>
  <si>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</si>
  <si>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</si>
  <si>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</si>
  <si>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</si>
  <si>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</si>
  <si>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</si>
  <si>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</si>
  <si>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</si>
  <si>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</si>
  <si>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</si>
  <si>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</si>
  <si>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</si>
  <si>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</si>
  <si>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</si>
  <si>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</si>
  <si>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</si>
  <si>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</si>
  <si>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</si>
  <si>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</si>
  <si>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</si>
  <si>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</si>
  <si>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</si>
  <si>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</si>
  <si>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</si>
  <si>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</si>
  <si>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</si>
  <si>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</si>
  <si>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</si>
  <si>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</si>
  <si>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</si>
  <si>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</si>
  <si>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</si>
  <si>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</si>
  <si>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</si>
  <si>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</si>
  <si>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</si>
  <si>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</si>
  <si>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</si>
  <si>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</si>
  <si>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</si>
  <si>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</si>
  <si>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</si>
  <si>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</si>
  <si>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</si>
  <si>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</si>
  <si>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</si>
  <si>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</si>
  <si>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</si>
  <si>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</si>
  <si>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</si>
  <si>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</si>
  <si>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</si>
  <si>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</si>
  <si>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</si>
  <si>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</si>
  <si>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</si>
  <si>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</si>
  <si>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</si>
  <si>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</si>
  <si>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</si>
  <si>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</si>
  <si>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</si>
  <si>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</si>
  <si>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</si>
  <si>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</si>
  <si>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</si>
  <si>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</si>
  <si>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</si>
  <si>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</si>
  <si>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</si>
  <si>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</si>
  <si>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</si>
  <si>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</si>
  <si>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</si>
  <si>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</si>
  <si>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</si>
  <si>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</si>
  <si>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</si>
  <si>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</si>
  <si>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</si>
  <si>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</si>
  <si>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</si>
  <si>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</si>
  <si>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</si>
  <si>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</si>
  <si>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</si>
  <si>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</si>
  <si>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</si>
  <si>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</si>
  <si>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</si>
  <si>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</si>
  <si>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</si>
  <si>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</si>
  <si>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</si>
  <si>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</si>
  <si>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</si>
  <si>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</si>
  <si>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</si>
  <si>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</si>
  <si>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</si>
  <si>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</si>
  <si>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</si>
  <si>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</si>
  <si>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</si>
  <si>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</si>
  <si>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</si>
  <si>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</si>
  <si>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</si>
  <si>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</si>
  <si>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</si>
  <si>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</si>
  <si>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</si>
  <si>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</si>
  <si>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</si>
  <si>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</si>
  <si>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</si>
  <si>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</si>
  <si>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</si>
  <si>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</si>
  <si>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</si>
  <si>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</si>
  <si>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</si>
  <si>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</si>
  <si>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</si>
  <si>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</si>
  <si>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</si>
  <si>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</si>
  <si>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</si>
  <si>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</si>
  <si>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</si>
  <si>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</si>
  <si>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</si>
  <si>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</si>
  <si>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</si>
  <si>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</si>
  <si>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</si>
  <si>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</si>
  <si>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</si>
  <si>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</si>
  <si>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</si>
  <si>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</si>
  <si>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</si>
  <si>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</si>
  <si>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</si>
  <si>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</si>
  <si>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</si>
  <si>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</si>
  <si>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</si>
  <si>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</si>
  <si>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</si>
  <si>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</si>
  <si>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</si>
  <si>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</si>
  <si>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</si>
  <si>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</si>
  <si>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</si>
  <si>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</si>
  <si>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</si>
  <si>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</si>
  <si>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</si>
  <si>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</si>
  <si>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</si>
  <si>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</si>
  <si>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</si>
  <si>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</si>
  <si>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</si>
  <si>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</si>
  <si>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</si>
  <si>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</si>
  <si>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</si>
  <si>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</si>
  <si>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</si>
  <si>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</si>
  <si>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</si>
  <si>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</si>
  <si>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</si>
  <si>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</si>
  <si>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</si>
  <si>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</si>
  <si>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</si>
  <si>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</si>
  <si>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</si>
  <si>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</si>
  <si>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</si>
  <si>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</si>
  <si>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</si>
  <si>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</si>
  <si>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</si>
  <si>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</si>
  <si>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</si>
  <si>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</si>
  <si>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</si>
  <si>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</si>
  <si>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</si>
  <si>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</si>
  <si>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</si>
  <si>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</si>
  <si>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</si>
  <si>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</si>
  <si>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</si>
  <si>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</si>
  <si>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</si>
  <si>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</si>
  <si>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</si>
  <si>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</si>
  <si>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</si>
  <si>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</si>
  <si>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</si>
  <si>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</si>
  <si>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</si>
  <si>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</si>
  <si>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</si>
  <si>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</si>
  <si>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</si>
  <si>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</si>
  <si>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</si>
  <si>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</si>
  <si>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</si>
  <si>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</si>
  <si>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</si>
  <si>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</si>
  <si>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</si>
  <si>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</si>
  <si>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</si>
  <si>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</si>
  <si>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</si>
  <si>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</si>
  <si>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</si>
  <si>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</si>
  <si>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</si>
  <si>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</si>
  <si>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</si>
  <si>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</si>
  <si>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</si>
  <si>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</si>
  <si>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</si>
  <si>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</si>
  <si>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</si>
  <si>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</si>
  <si>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</si>
  <si>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</si>
  <si>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</si>
  <si>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</si>
  <si>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</si>
  <si>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</si>
  <si>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</si>
  <si>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</si>
  <si>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</si>
  <si>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</si>
  <si>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</si>
  <si>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</si>
  <si>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</si>
  <si>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</si>
  <si>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</si>
  <si>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</si>
  <si>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</si>
  <si>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</si>
  <si>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</si>
  <si>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</si>
  <si>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</si>
  <si>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</si>
  <si>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</si>
  <si>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</si>
  <si>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</si>
  <si>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</si>
  <si>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</si>
  <si>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</si>
  <si>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</si>
  <si>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</si>
  <si>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</si>
  <si>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</si>
  <si>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</si>
  <si>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</si>
  <si>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</si>
  <si>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</si>
  <si>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</si>
  <si>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</si>
  <si>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</si>
  <si>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</si>
  <si>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</si>
  <si>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</si>
  <si>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</si>
  <si>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</si>
  <si>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</si>
  <si>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</si>
  <si>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</si>
  <si>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</si>
  <si>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</si>
  <si>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</si>
  <si>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</si>
  <si>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</si>
  <si>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</si>
  <si>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</si>
  <si>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</si>
  <si>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</si>
  <si>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</si>
  <si>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</si>
  <si>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</si>
  <si>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</si>
  <si>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</si>
  <si>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</si>
  <si>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</si>
  <si>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</si>
  <si>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</si>
  <si>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</si>
  <si>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</si>
  <si>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</si>
  <si>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</si>
  <si>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</si>
  <si>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</si>
  <si>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</si>
  <si>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</si>
  <si>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</si>
  <si>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</si>
  <si>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</si>
  <si>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</si>
  <si>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</si>
  <si>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</si>
  <si>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</si>
  <si>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</si>
  <si>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</si>
  <si>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</si>
  <si>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</si>
  <si>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</si>
  <si>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</si>
  <si>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</si>
  <si>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</si>
  <si>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</si>
  <si>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</si>
  <si>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</si>
  <si>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</si>
  <si>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</si>
  <si>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</si>
  <si>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</si>
  <si>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</si>
  <si>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</si>
  <si>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</si>
  <si>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</si>
  <si>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</si>
  <si>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</si>
  <si>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</si>
  <si>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</si>
  <si>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</si>
  <si>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</si>
  <si>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</si>
  <si>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</si>
  <si>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</si>
  <si>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</si>
  <si>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</si>
  <si>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</si>
  <si>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</si>
  <si>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</si>
  <si>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</si>
  <si>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</si>
  <si>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</si>
  <si>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</si>
  <si>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</si>
  <si>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</si>
  <si>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</si>
  <si>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</si>
  <si>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</si>
  <si>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</si>
  <si>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</si>
  <si>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</si>
  <si>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</si>
  <si>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</si>
  <si>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</si>
  <si>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</si>
  <si>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</si>
  <si>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</si>
  <si>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</si>
  <si>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</si>
  <si>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</si>
  <si>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</si>
  <si>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</si>
  <si>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</si>
  <si>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</si>
  <si>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</si>
  <si>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</si>
  <si>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</si>
  <si>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</si>
  <si>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</si>
  <si>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</si>
  <si>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</si>
  <si>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</si>
  <si>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</si>
  <si>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</si>
  <si>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</si>
  <si>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</si>
  <si>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</si>
  <si>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</si>
  <si>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</si>
  <si>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</si>
  <si>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</si>
  <si>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</si>
  <si>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</si>
  <si>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</si>
  <si>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</si>
  <si>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</si>
  <si>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</si>
  <si>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</si>
  <si>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</si>
  <si>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</si>
  <si>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</si>
  <si>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</si>
  <si>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</si>
  <si>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</si>
  <si>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</si>
  <si>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</si>
  <si>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</si>
  <si>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</si>
  <si>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</si>
  <si>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</si>
  <si>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</si>
  <si>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</si>
  <si>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</si>
  <si>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</si>
  <si>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</si>
  <si>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</si>
  <si>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</si>
  <si>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</si>
  <si>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</si>
  <si>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</si>
  <si>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</si>
  <si>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</si>
  <si>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</si>
  <si>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</si>
  <si>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</si>
  <si>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</si>
  <si>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</si>
  <si>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</si>
  <si>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</si>
  <si>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</si>
  <si>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</si>
  <si>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</si>
  <si>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</si>
  <si>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</si>
  <si>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</si>
  <si>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</si>
  <si>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</si>
  <si>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</si>
  <si>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</si>
  <si>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</si>
  <si>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</si>
  <si>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</si>
  <si>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</si>
  <si>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</si>
  <si>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</si>
  <si>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</si>
  <si>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</si>
  <si>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</si>
  <si>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</si>
  <si>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</si>
  <si>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</si>
  <si>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</si>
  <si>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</si>
  <si>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</si>
  <si>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</si>
  <si>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</si>
  <si>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</si>
  <si>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</si>
  <si>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</si>
  <si>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</si>
  <si>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</si>
  <si>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</si>
  <si>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</si>
  <si>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</si>
  <si>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</si>
  <si>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</si>
  <si>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</si>
  <si>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</si>
  <si>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</si>
  <si>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</si>
  <si>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</si>
  <si>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</si>
  <si>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</si>
  <si>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</si>
  <si>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</si>
  <si>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</si>
  <si>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</si>
  <si>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</si>
  <si>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</si>
  <si>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</si>
  <si>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</si>
  <si>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</si>
  <si>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</si>
  <si>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</si>
  <si>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</si>
  <si>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</si>
  <si>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</si>
  <si>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</si>
  <si>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</si>
  <si>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</si>
  <si>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</si>
  <si>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</si>
  <si>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</si>
  <si>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</si>
  <si>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</si>
  <si>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</si>
  <si>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</si>
  <si>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</si>
  <si>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</si>
  <si>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</si>
  <si>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</si>
  <si>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</si>
  <si>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</si>
  <si>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</si>
  <si>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</si>
  <si>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</si>
  <si>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</si>
  <si>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</si>
  <si>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</si>
  <si>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</si>
  <si>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</si>
  <si>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</si>
  <si>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</si>
  <si>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</si>
  <si>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</si>
  <si>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</si>
  <si>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</si>
  <si>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</si>
  <si>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</si>
  <si>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</si>
  <si>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</si>
  <si>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</si>
  <si>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</si>
  <si>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</si>
  <si>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</si>
  <si>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</si>
  <si>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</si>
  <si>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</si>
  <si>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</si>
  <si>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</si>
  <si>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</si>
  <si>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</si>
  <si>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</si>
  <si>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</si>
  <si>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</si>
  <si>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</si>
  <si>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</si>
  <si>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</si>
  <si>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</si>
  <si>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</si>
  <si>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</si>
  <si>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</si>
  <si>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</si>
  <si>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</si>
  <si>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</si>
  <si>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</si>
  <si>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</si>
  <si>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</si>
  <si>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</si>
  <si>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</si>
  <si>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</si>
  <si>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</si>
  <si>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</si>
  <si>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</si>
  <si>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</si>
  <si>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</si>
  <si>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</si>
  <si>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</si>
  <si>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</si>
  <si>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</si>
  <si>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</si>
  <si>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</si>
  <si>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</si>
  <si>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</si>
  <si>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</si>
  <si>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</si>
  <si>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</si>
  <si>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</si>
  <si>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</si>
  <si>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</si>
  <si>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</si>
  <si>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</si>
  <si>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</si>
  <si>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</si>
  <si>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</si>
  <si>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</si>
  <si>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</si>
  <si>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</si>
  <si>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</si>
  <si>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</si>
  <si>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</si>
  <si>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</si>
  <si>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</si>
  <si>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</si>
  <si>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</si>
  <si>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</si>
  <si>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</si>
  <si>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</si>
  <si>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</si>
  <si>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</si>
  <si>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</si>
  <si>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</si>
  <si>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</si>
  <si>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</si>
  <si>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</si>
  <si>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</si>
  <si>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</si>
  <si>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</si>
  <si>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</si>
  <si>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</si>
  <si>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</si>
  <si>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</si>
  <si>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</si>
  <si>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</si>
  <si>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</si>
  <si>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</si>
  <si>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</si>
  <si>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</si>
  <si>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</si>
  <si>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</si>
  <si>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</si>
  <si>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</si>
  <si>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</si>
  <si>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</si>
  <si>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</si>
  <si>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</si>
  <si>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</si>
  <si>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</si>
  <si>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</si>
  <si>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</si>
  <si>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</si>
  <si>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</si>
  <si>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</si>
  <si>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</si>
  <si>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</si>
  <si>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</si>
  <si>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</si>
  <si>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</si>
  <si>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</si>
  <si>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</si>
  <si>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</si>
  <si>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</si>
  <si>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</si>
  <si>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</si>
  <si>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</si>
  <si>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</si>
  <si>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</si>
  <si>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</si>
  <si>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</si>
  <si>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</si>
  <si>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</si>
  <si>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</si>
  <si>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</si>
  <si>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</si>
  <si>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</si>
  <si>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</si>
  <si>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</si>
  <si>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</si>
  <si>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</si>
  <si>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</si>
  <si>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</si>
  <si>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</si>
  <si>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</si>
  <si>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</si>
  <si>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</si>
  <si>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</si>
  <si>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</si>
  <si>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</si>
  <si>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</si>
  <si>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</si>
  <si>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</si>
  <si>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</si>
  <si>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</si>
  <si>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</si>
  <si>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</si>
  <si>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</si>
  <si>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</si>
  <si>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</si>
  <si>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</si>
  <si>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</si>
  <si>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</si>
  <si>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</si>
  <si>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</si>
  <si>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</si>
  <si>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</si>
  <si>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</si>
  <si>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</si>
  <si>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</si>
  <si>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</si>
  <si>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</si>
  <si>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</si>
  <si>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</si>
  <si>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</si>
  <si>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</si>
  <si>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</si>
  <si>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</si>
  <si>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</si>
  <si>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</si>
  <si>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</si>
  <si>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</si>
  <si>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</si>
  <si>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</si>
  <si>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</si>
  <si>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</si>
  <si>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</si>
  <si>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</si>
  <si>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</si>
  <si>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</si>
  <si>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</si>
  <si>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</si>
  <si>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</si>
  <si>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</si>
  <si>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</si>
  <si>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</si>
  <si>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</si>
  <si>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</si>
  <si>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</si>
  <si>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</si>
  <si>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</si>
  <si>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</si>
  <si>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</si>
  <si>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</si>
  <si>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</si>
  <si>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</si>
  <si>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</si>
  <si>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</si>
  <si>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</si>
  <si>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</si>
  <si>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</si>
  <si>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</si>
  <si>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</si>
  <si>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</si>
  <si>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</si>
  <si>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</si>
  <si>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</si>
  <si>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</si>
  <si>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</si>
  <si>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</si>
  <si>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</si>
  <si>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</si>
  <si>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</si>
  <si>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</si>
  <si>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</si>
  <si>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</si>
  <si>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</si>
  <si>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</si>
  <si>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</si>
  <si>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</si>
  <si>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</si>
  <si>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</si>
  <si>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</si>
  <si>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</si>
  <si>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</si>
  <si>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</si>
  <si>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</si>
  <si>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</si>
  <si>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</si>
  <si>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</si>
  <si>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</si>
  <si>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</si>
  <si>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</si>
  <si>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</si>
  <si>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</si>
  <si>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</si>
  <si>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</si>
  <si>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</si>
  <si>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</si>
  <si>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</si>
  <si>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</si>
  <si>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</si>
  <si>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</si>
  <si>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</si>
  <si>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</si>
  <si>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</si>
  <si>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</si>
  <si>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</si>
  <si>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</si>
  <si>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</si>
  <si>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</si>
  <si>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</si>
  <si>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</si>
  <si>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</si>
  <si>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</si>
  <si>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</si>
  <si>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</si>
  <si>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</si>
  <si>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</si>
  <si>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</si>
  <si>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</si>
  <si>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</si>
  <si>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</si>
  <si>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</si>
  <si>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</si>
  <si>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</si>
  <si>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</si>
  <si>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</si>
  <si>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</si>
  <si>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</si>
  <si>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</si>
  <si>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</si>
  <si>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</si>
  <si>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</si>
  <si>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</si>
  <si>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</si>
  <si>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</si>
  <si>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</si>
  <si>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</si>
  <si>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</si>
  <si>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</si>
  <si>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</si>
  <si>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</si>
  <si>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</si>
  <si>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</si>
  <si>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</si>
  <si>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</si>
  <si>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</si>
  <si>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</si>
  <si>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</si>
  <si>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</si>
  <si>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</si>
  <si>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</si>
  <si>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</si>
  <si>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</si>
  <si>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</si>
  <si>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</si>
  <si>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</si>
  <si>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</si>
  <si>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</si>
  <si>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</si>
  <si>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</si>
  <si>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</si>
  <si>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</si>
  <si>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</si>
  <si>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</si>
  <si>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</si>
  <si>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</si>
  <si>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</si>
  <si>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</si>
  <si>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</si>
  <si>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</si>
  <si>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</si>
  <si>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</si>
  <si>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</si>
  <si>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</si>
  <si>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</si>
  <si>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</si>
  <si>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</si>
  <si>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</si>
  <si>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</si>
  <si>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</si>
  <si>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</si>
  <si>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</si>
  <si>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</si>
  <si>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</si>
  <si>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</si>
  <si>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</si>
  <si>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</si>
  <si>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</si>
  <si>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</si>
  <si>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</si>
  <si>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</si>
  <si>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</si>
  <si>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</si>
  <si>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</si>
  <si>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</si>
  <si>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</si>
  <si>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</si>
  <si>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</si>
  <si>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</si>
  <si>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</si>
  <si>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</si>
  <si>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</si>
  <si>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</si>
  <si>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</si>
  <si>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</si>
  <si>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</si>
  <si>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</si>
  <si>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</si>
  <si>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</si>
  <si>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</si>
  <si>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</si>
  <si>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</si>
  <si>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</si>
  <si>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</si>
  <si>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</si>
  <si>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</si>
  <si>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</si>
  <si>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</si>
  <si>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</si>
  <si>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</si>
  <si>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</si>
  <si>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</si>
  <si>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</si>
  <si>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</si>
  <si>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</si>
  <si>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</si>
  <si>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</si>
  <si>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</si>
  <si>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</si>
  <si>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</si>
  <si>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</si>
  <si>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</si>
  <si>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</si>
  <si>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</si>
  <si>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</si>
  <si>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</si>
  <si>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</si>
  <si>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</si>
  <si>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</si>
  <si>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</si>
  <si>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</si>
  <si>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</si>
  <si>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</si>
  <si>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</si>
  <si>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</si>
  <si>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</si>
  <si>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</si>
  <si>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</si>
  <si>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</si>
  <si>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</si>
  <si>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</si>
  <si>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</si>
  <si>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</si>
  <si>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</si>
  <si>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</si>
  <si>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</si>
  <si>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</si>
  <si>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</si>
  <si>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</si>
  <si>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</si>
  <si>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</si>
  <si>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</si>
  <si>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</si>
  <si>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</si>
  <si>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</si>
  <si>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</si>
  <si>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</si>
  <si>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</si>
  <si>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</si>
  <si>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</si>
  <si>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</si>
  <si>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</si>
  <si>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</si>
  <si>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</si>
  <si>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</si>
  <si>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</si>
  <si>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</si>
  <si>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</si>
  <si>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</si>
  <si>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</si>
  <si>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</si>
  <si>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</si>
  <si>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</si>
  <si>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</si>
  <si>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</si>
  <si>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</si>
  <si>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</si>
  <si>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</si>
  <si>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</si>
  <si>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</si>
  <si>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</si>
  <si>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</si>
  <si>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</si>
  <si>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</si>
  <si>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</si>
  <si>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</si>
  <si>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</si>
  <si>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</si>
  <si>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</si>
  <si>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</si>
  <si>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</si>
  <si>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</si>
  <si>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</si>
  <si>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</si>
  <si>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</si>
  <si>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</si>
  <si>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</si>
  <si>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</si>
  <si>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</si>
  <si>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</si>
  <si>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</si>
  <si>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</si>
  <si>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</si>
  <si>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</si>
  <si>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</si>
  <si>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</si>
  <si>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</si>
  <si>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</si>
  <si>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</si>
  <si>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</si>
  <si>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</si>
  <si>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</si>
  <si>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</si>
  <si>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</si>
  <si>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</si>
  <si>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</si>
  <si>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</si>
  <si>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</si>
  <si>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</si>
  <si>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</si>
  <si>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</si>
  <si>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</si>
  <si>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</si>
  <si>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</si>
  <si>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</si>
  <si>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</si>
  <si>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</si>
  <si>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</si>
  <si>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</si>
  <si>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</si>
  <si>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</si>
  <si>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</si>
  <si>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</si>
  <si>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</si>
  <si>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</si>
  <si>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</si>
  <si>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</si>
  <si>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</si>
  <si>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</si>
  <si>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</si>
  <si>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</si>
  <si>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</si>
  <si>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</si>
  <si>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</si>
  <si>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</si>
  <si>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</si>
  <si>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</si>
  <si>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</si>
  <si>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</si>
  <si>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</si>
  <si>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</si>
  <si>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</si>
  <si>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</si>
  <si>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</si>
  <si>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</si>
  <si>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</si>
  <si>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</si>
  <si>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</si>
  <si>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</si>
  <si>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</si>
  <si>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</si>
  <si>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</si>
  <si>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</si>
  <si>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</si>
  <si>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</si>
  <si>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</si>
  <si>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</si>
  <si>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</si>
  <si>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</si>
  <si>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</si>
  <si>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</si>
  <si>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</si>
  <si>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</si>
  <si>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</si>
  <si>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</si>
  <si>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</si>
  <si>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</si>
  <si>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</si>
  <si>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</si>
  <si>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</si>
  <si>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</si>
  <si>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</si>
  <si>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</si>
  <si>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</si>
  <si>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</si>
  <si>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</si>
  <si>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</si>
  <si>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</si>
  <si>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</si>
  <si>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</si>
  <si>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</si>
  <si>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</si>
  <si>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</si>
  <si>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</si>
  <si>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</si>
  <si>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</si>
  <si>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</si>
  <si>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</si>
  <si>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</si>
  <si>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</si>
  <si>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</si>
  <si>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</si>
  <si>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</si>
  <si>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</si>
  <si>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</si>
  <si>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</si>
  <si>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</si>
  <si>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</si>
  <si>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</si>
  <si>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</si>
  <si>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</si>
  <si>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</si>
  <si>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</si>
  <si>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</si>
  <si>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</si>
  <si>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</si>
  <si>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</si>
  <si>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</si>
  <si>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</si>
  <si>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</si>
  <si>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</si>
  <si>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</si>
  <si>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</si>
  <si>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</si>
  <si>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</si>
  <si>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</si>
  <si>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</si>
  <si>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</si>
  <si>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</si>
  <si>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</si>
  <si>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</si>
  <si>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</si>
  <si>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</si>
  <si>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</si>
  <si>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</si>
  <si>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</si>
  <si>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</si>
  <si>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</si>
  <si>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</si>
  <si>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</si>
  <si>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</si>
  <si>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</si>
  <si>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</si>
  <si>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</si>
  <si>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</si>
  <si>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</si>
  <si>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</si>
  <si>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</si>
  <si>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</si>
  <si>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</si>
  <si>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</si>
  <si>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</si>
  <si>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</si>
  <si>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</si>
  <si>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</si>
  <si>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</si>
  <si>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</si>
  <si>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</si>
  <si>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</si>
  <si>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</si>
  <si>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</si>
  <si>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</si>
  <si>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</si>
  <si>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</si>
  <si>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</si>
  <si>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</si>
  <si>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</si>
  <si>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</si>
  <si>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</si>
  <si>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</si>
  <si>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</si>
  <si>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</si>
  <si>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</si>
  <si>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</si>
  <si>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</si>
  <si>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</si>
  <si>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</si>
  <si>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</si>
  <si>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</si>
  <si>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</si>
  <si>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</si>
  <si>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</si>
  <si>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</si>
  <si>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</si>
  <si>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</si>
  <si>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</si>
  <si>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</si>
  <si>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</si>
  <si>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</si>
  <si>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</si>
  <si>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</si>
  <si>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</si>
  <si>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</si>
  <si>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</si>
  <si>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</si>
  <si>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</si>
  <si>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</si>
  <si>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</si>
  <si>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</si>
  <si>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</si>
  <si>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</si>
  <si>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</si>
  <si>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</si>
  <si>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</si>
  <si>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</si>
  <si>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</si>
  <si>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</si>
  <si>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</si>
  <si>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</si>
  <si>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</si>
  <si>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</si>
  <si>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</si>
  <si>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</si>
  <si>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</si>
  <si>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</si>
  <si>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</si>
  <si>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</si>
  <si>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</si>
  <si>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</si>
  <si>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</si>
  <si>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</si>
  <si>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</si>
  <si>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</si>
  <si>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</si>
  <si>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</si>
  <si>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</si>
  <si>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</si>
  <si>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</si>
  <si>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</si>
  <si>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</si>
  <si>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</si>
  <si>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</si>
  <si>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</si>
  <si>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</si>
  <si>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</si>
  <si>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</si>
  <si>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</si>
  <si>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</si>
  <si>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</si>
  <si>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</si>
  <si>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</si>
  <si>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</si>
  <si>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</si>
  <si>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</si>
  <si>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</si>
  <si>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</si>
  <si>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</si>
  <si>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</si>
  <si>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</si>
  <si>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</si>
  <si>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</si>
  <si>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</si>
  <si>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</si>
  <si>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</si>
  <si>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</si>
  <si>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</si>
  <si>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</si>
  <si>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</si>
  <si>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</si>
  <si>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</si>
  <si>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</si>
  <si>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</si>
  <si>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</si>
  <si>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</si>
  <si>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</si>
  <si>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</si>
  <si>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</si>
  <si>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</si>
  <si>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</si>
  <si>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</si>
  <si>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</si>
  <si>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</si>
  <si>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</si>
  <si>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</si>
  <si>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</si>
  <si>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</si>
  <si>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</si>
  <si>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</si>
  <si>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</si>
  <si>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</si>
  <si>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</si>
  <si>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</si>
  <si>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</si>
  <si>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</si>
  <si>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</si>
  <si>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</si>
  <si>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</si>
  <si>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</si>
  <si>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</si>
  <si>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</si>
  <si>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</si>
  <si>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</si>
  <si>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</si>
  <si>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</si>
  <si>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</si>
  <si>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</si>
  <si>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</si>
  <si>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</si>
  <si>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</si>
  <si>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</si>
  <si>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</si>
  <si>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</si>
  <si>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</si>
  <si>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</si>
  <si>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</si>
  <si>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</si>
  <si>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</si>
  <si>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</si>
  <si>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</si>
  <si>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</si>
  <si>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</si>
  <si>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</si>
  <si>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</si>
  <si>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</si>
  <si>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</si>
  <si>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</si>
  <si>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</si>
  <si>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</si>
  <si>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</si>
  <si>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</si>
  <si>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</si>
  <si>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</si>
  <si>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</si>
  <si>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</si>
  <si>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</si>
  <si>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</si>
  <si>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</si>
  <si>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</si>
  <si>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</si>
  <si>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</si>
  <si>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</si>
  <si>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</si>
  <si>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</si>
  <si>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</si>
  <si>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</si>
  <si>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</si>
  <si>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</si>
  <si>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</si>
  <si>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</si>
  <si>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</si>
  <si>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</si>
  <si>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</si>
  <si>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</si>
  <si>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</si>
  <si>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</si>
  <si>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</si>
  <si>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</si>
  <si>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</si>
  <si>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</si>
  <si>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</si>
  <si>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</si>
  <si>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</si>
  <si>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</si>
  <si>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</si>
  <si>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</si>
  <si>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</si>
  <si>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</si>
  <si>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</si>
  <si>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</si>
  <si>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</si>
  <si>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</si>
  <si>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</si>
  <si>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</si>
  <si>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</si>
  <si>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</si>
  <si>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</si>
  <si>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</si>
  <si>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</si>
  <si>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</si>
  <si>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</si>
  <si>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</si>
  <si>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</si>
  <si>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</si>
  <si>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</si>
  <si>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</si>
  <si>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</si>
  <si>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</si>
  <si>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</si>
  <si>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</si>
  <si>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</si>
  <si>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</si>
  <si>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</si>
  <si>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</si>
  <si>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</si>
  <si>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</si>
  <si>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</si>
  <si>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</si>
  <si>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</si>
  <si>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</si>
  <si>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</si>
  <si>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</si>
  <si>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</si>
  <si>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</si>
  <si>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</si>
  <si>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</si>
  <si>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</si>
  <si>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</si>
  <si>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</si>
  <si>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</si>
  <si>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</si>
  <si>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</si>
  <si>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</si>
  <si>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</si>
  <si>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</si>
  <si>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</si>
  <si>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</si>
  <si>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</si>
  <si>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</si>
  <si>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</si>
  <si>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</si>
  <si>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</si>
  <si>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</si>
  <si>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</si>
  <si>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</si>
  <si>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</si>
  <si>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</si>
  <si>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</si>
  <si>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</si>
  <si>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</si>
  <si>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</si>
  <si>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</si>
  <si>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</si>
  <si>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</si>
  <si>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</si>
  <si>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</si>
  <si>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</si>
  <si>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</si>
  <si>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</si>
  <si>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</si>
  <si>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</si>
  <si>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</si>
  <si>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</si>
  <si>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</si>
  <si>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</si>
  <si>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</si>
  <si>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</si>
  <si>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</si>
  <si>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</si>
  <si>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</si>
  <si>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</si>
  <si>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</si>
  <si>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</si>
  <si>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</si>
  <si>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</si>
  <si>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</si>
  <si>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</si>
  <si>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</si>
  <si>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</si>
  <si>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</si>
  <si>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</si>
  <si>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</si>
  <si>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</si>
  <si>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</si>
  <si>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</si>
  <si>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</si>
  <si>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</si>
  <si>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</si>
  <si>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</si>
  <si>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</si>
  <si>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</si>
  <si>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</si>
  <si>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</si>
  <si>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</si>
  <si>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</si>
  <si>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</si>
  <si>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</si>
  <si>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</si>
  <si>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</si>
  <si>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</si>
  <si>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</si>
  <si>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</si>
  <si>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</si>
  <si>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</si>
  <si>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</si>
  <si>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</si>
  <si>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</si>
  <si>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</si>
  <si>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</si>
  <si>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</si>
  <si>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</si>
  <si>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</si>
  <si>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</si>
  <si>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</si>
  <si>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</si>
  <si>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</si>
  <si>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</si>
  <si>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</si>
  <si>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</si>
  <si>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</si>
  <si>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</si>
  <si>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</si>
  <si>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</si>
  <si>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</si>
  <si>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</si>
  <si>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</si>
  <si>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</si>
  <si>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</si>
  <si>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</si>
  <si>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</si>
  <si>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</si>
  <si>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</si>
  <si>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</si>
  <si>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</si>
  <si>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</si>
  <si>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</si>
  <si>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</si>
  <si>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</si>
  <si>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</si>
  <si>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</si>
  <si>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</si>
  <si>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</si>
  <si>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</si>
  <si>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</si>
  <si>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</si>
  <si>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</si>
  <si>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</si>
  <si>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</si>
  <si>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</si>
  <si>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</si>
  <si>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</si>
  <si>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</si>
  <si>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</si>
  <si>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</si>
  <si>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</si>
  <si>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</si>
  <si>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</si>
  <si>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</si>
  <si>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</si>
  <si>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</si>
  <si>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</si>
  <si>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</si>
  <si>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</si>
  <si>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</si>
  <si>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</si>
  <si>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</si>
  <si>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</si>
  <si>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</si>
  <si>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</si>
  <si>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</si>
  <si>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</si>
  <si>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</si>
  <si>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</si>
  <si>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</si>
  <si>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</si>
  <si>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</si>
  <si>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</si>
  <si>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</si>
  <si>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</si>
  <si>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</si>
  <si>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</si>
  <si>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</si>
  <si>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</si>
  <si>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</si>
  <si>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</si>
  <si>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</si>
  <si>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</si>
  <si>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</si>
  <si>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</si>
  <si>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</si>
  <si>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</si>
  <si>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</si>
  <si>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</si>
  <si>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</si>
  <si>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</si>
  <si>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</si>
  <si>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</si>
  <si>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</si>
  <si>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</si>
  <si>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</si>
  <si>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</si>
  <si>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</si>
  <si>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</si>
  <si>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</si>
  <si>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</si>
  <si>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</si>
  <si>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</si>
  <si>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</si>
  <si>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</si>
  <si>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</si>
  <si>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</si>
  <si>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</si>
  <si>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</si>
  <si>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</si>
  <si>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</si>
  <si>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</si>
  <si>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</si>
  <si>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</si>
  <si>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</si>
  <si>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</si>
  <si>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</si>
  <si>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</si>
  <si>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</si>
  <si>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</si>
  <si>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</si>
  <si>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</si>
  <si>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</si>
  <si>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</si>
  <si>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</si>
  <si>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</si>
  <si>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</si>
  <si>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</si>
  <si>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</si>
  <si>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</si>
  <si>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</si>
  <si>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</si>
  <si>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</si>
  <si>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</si>
  <si>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</si>
  <si>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</si>
  <si>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</si>
  <si>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</si>
  <si>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</si>
  <si>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</si>
  <si>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</si>
  <si>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</si>
  <si>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</si>
  <si>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</si>
  <si>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</si>
  <si>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</si>
  <si>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</si>
  <si>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</si>
  <si>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</si>
  <si>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</si>
  <si>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</si>
  <si>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</si>
  <si>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</si>
  <si>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</si>
  <si>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</si>
  <si>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</si>
  <si>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</si>
  <si>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</si>
  <si>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</si>
  <si>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</si>
  <si>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</si>
  <si>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</si>
  <si>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</si>
  <si>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</si>
  <si>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</si>
  <si>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</si>
  <si>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</si>
  <si>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</si>
  <si>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</si>
  <si>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</si>
  <si>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</si>
  <si>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</si>
  <si>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</si>
  <si>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</si>
  <si>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</si>
  <si>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</si>
  <si>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</si>
  <si>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</si>
  <si>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</si>
  <si>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</si>
  <si>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</si>
  <si>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</si>
  <si>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</si>
  <si>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</si>
  <si>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</si>
  <si>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</si>
  <si>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</si>
  <si>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</si>
  <si>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</si>
  <si>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</si>
  <si>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</si>
  <si>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</si>
  <si>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</si>
  <si>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</si>
  <si>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</si>
  <si>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</si>
  <si>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</si>
  <si>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</si>
  <si>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</si>
  <si>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</si>
  <si>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</si>
  <si>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</si>
  <si>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</si>
  <si>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</si>
  <si>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</si>
  <si>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</si>
  <si>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</si>
  <si>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</si>
  <si>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</si>
  <si>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</si>
  <si>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</si>
  <si>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</si>
  <si>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</si>
  <si>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</si>
  <si>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</si>
  <si>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</si>
  <si>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</si>
  <si>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</si>
  <si>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</si>
  <si>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</si>
  <si>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</si>
  <si>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</si>
  <si>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</si>
  <si>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</si>
  <si>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</si>
  <si>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</si>
  <si>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</si>
  <si>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</si>
  <si>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</si>
  <si>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</si>
  <si>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</si>
  <si>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</si>
  <si>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</si>
  <si>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</si>
  <si>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</si>
  <si>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</si>
  <si>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</si>
  <si>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</si>
  <si>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</si>
  <si>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</si>
  <si>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</si>
  <si>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</si>
  <si>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</si>
  <si>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</si>
  <si>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</si>
  <si>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</si>
  <si>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</si>
  <si>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</si>
  <si>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</si>
  <si>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</si>
  <si>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</si>
  <si>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</si>
  <si>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</si>
  <si>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</si>
  <si>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</si>
  <si>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</si>
  <si>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</si>
  <si>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</si>
  <si>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</si>
  <si>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</si>
  <si>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</si>
  <si>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</si>
  <si>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</si>
  <si>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</si>
  <si>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</si>
  <si>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</si>
  <si>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</si>
  <si>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</si>
  <si>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</si>
  <si>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</si>
  <si>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</si>
  <si>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</si>
  <si>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</si>
  <si>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</si>
  <si>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</si>
  <si>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</si>
  <si>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</si>
  <si>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</si>
  <si>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</si>
  <si>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</si>
  <si>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</si>
  <si>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</si>
  <si>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</si>
  <si>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</si>
  <si>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</si>
  <si>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</si>
  <si>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</si>
  <si>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</si>
  <si>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</si>
  <si>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</si>
  <si>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</si>
  <si>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</si>
  <si>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</si>
  <si>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</si>
  <si>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</si>
  <si>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</si>
  <si>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</si>
  <si>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</si>
  <si>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</si>
  <si>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</si>
  <si>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</si>
  <si>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</si>
  <si>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</si>
  <si>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</si>
  <si>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</si>
  <si>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</si>
  <si>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</si>
  <si>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</si>
  <si>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</si>
  <si>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</si>
  <si>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</si>
  <si>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</si>
  <si>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</si>
  <si>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</si>
  <si>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</si>
  <si>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</si>
  <si>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</si>
  <si>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</si>
  <si>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</si>
  <si>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</si>
  <si>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</si>
  <si>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</si>
  <si>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</si>
  <si>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</si>
  <si>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</si>
  <si>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</si>
  <si>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</si>
  <si>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</si>
  <si>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</si>
  <si>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</si>
  <si>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</si>
  <si>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</si>
  <si>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</si>
  <si>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</si>
  <si>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</si>
  <si>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</si>
  <si>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</si>
  <si>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</si>
  <si>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</si>
  <si>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</si>
  <si>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</si>
  <si>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</si>
  <si>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</si>
  <si>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</si>
  <si>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</si>
  <si>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</si>
  <si>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</si>
  <si>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</si>
  <si>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</si>
  <si>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</si>
  <si>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</si>
  <si>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</si>
  <si>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</si>
  <si>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</si>
  <si>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</si>
  <si>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</si>
  <si>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</si>
  <si>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</si>
  <si>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</si>
  <si>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</si>
  <si>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</si>
  <si>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</si>
  <si>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</si>
  <si>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</si>
  <si>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</si>
  <si>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</si>
  <si>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</si>
  <si>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</si>
  <si>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</si>
  <si>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</si>
  <si>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</si>
  <si>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</si>
  <si>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</si>
  <si>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</si>
  <si>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</si>
  <si>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</si>
  <si>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</si>
  <si>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</si>
  <si>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</si>
  <si>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</si>
  <si>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</si>
  <si>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</si>
  <si>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</si>
  <si>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</si>
  <si>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</si>
  <si>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</si>
  <si>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</si>
  <si>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</si>
  <si>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</si>
  <si>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</si>
  <si>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</si>
  <si>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</si>
  <si>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</si>
  <si>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</si>
  <si>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</si>
  <si>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</si>
  <si>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</si>
  <si>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</si>
  <si>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</si>
  <si>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</si>
  <si>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</si>
  <si>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</si>
  <si>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</si>
  <si>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</si>
  <si>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</si>
  <si>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</si>
  <si>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</si>
  <si>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</si>
  <si>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</si>
  <si>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</si>
  <si>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</si>
  <si>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</si>
  <si>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</si>
  <si>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</si>
  <si>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</si>
  <si>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</si>
  <si>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</si>
  <si>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</si>
  <si>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</si>
  <si>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</si>
  <si>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</si>
  <si>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</si>
  <si>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</si>
  <si>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</si>
  <si>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</si>
  <si>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</si>
  <si>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</si>
  <si>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</si>
  <si>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</si>
  <si>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</si>
  <si>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</si>
  <si>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</si>
  <si>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</si>
  <si>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</si>
  <si>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</si>
  <si>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</si>
  <si>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</si>
  <si>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</si>
  <si>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</si>
  <si>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</si>
  <si>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</si>
  <si>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</si>
  <si>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</si>
  <si>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</si>
  <si>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</si>
  <si>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</si>
  <si>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</si>
  <si>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</si>
  <si>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</si>
  <si>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</si>
  <si>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</si>
  <si>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</si>
  <si>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</si>
  <si>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</si>
  <si>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</si>
  <si>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</si>
  <si>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</si>
  <si>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</si>
  <si>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</si>
  <si>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</si>
  <si>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</si>
  <si>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</si>
  <si>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</si>
  <si>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</si>
  <si>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</si>
  <si>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</si>
  <si>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</si>
  <si>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</si>
  <si>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</si>
  <si>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</si>
  <si>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</si>
  <si>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</si>
  <si>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</si>
  <si>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</si>
  <si>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</si>
  <si>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</si>
  <si>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</si>
  <si>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</si>
  <si>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</si>
  <si>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</si>
  <si>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</si>
  <si>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</si>
  <si>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</si>
  <si>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</si>
  <si>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</si>
  <si>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</si>
  <si>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</si>
  <si>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</si>
  <si>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</si>
  <si>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</si>
  <si>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</si>
  <si>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</si>
  <si>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</si>
  <si>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</si>
  <si>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</si>
  <si>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</si>
  <si>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</si>
  <si>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</si>
  <si>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</si>
  <si>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</si>
  <si>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</si>
  <si>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</si>
  <si>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</si>
  <si>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</si>
  <si>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</si>
  <si>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</si>
  <si>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</si>
  <si>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</si>
  <si>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</si>
  <si>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</si>
  <si>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</si>
  <si>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</si>
  <si>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</si>
  <si>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</si>
  <si>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</si>
  <si>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</si>
  <si>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</si>
  <si>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</si>
  <si>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</si>
  <si>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</si>
  <si>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</si>
  <si>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</si>
  <si>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</si>
  <si>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</si>
  <si>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</si>
  <si>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</si>
  <si>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</si>
  <si>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</si>
  <si>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</si>
  <si>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</si>
  <si>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</si>
  <si>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</si>
  <si>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</si>
  <si>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</si>
  <si>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</si>
  <si>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</si>
  <si>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</si>
  <si>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</si>
  <si>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</si>
  <si>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</si>
  <si>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</si>
  <si>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</si>
  <si>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</si>
  <si>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</si>
  <si>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</si>
  <si>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</si>
  <si>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</si>
  <si>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</si>
  <si>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</si>
  <si>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</si>
  <si>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</si>
  <si>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</si>
  <si>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</si>
  <si>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</si>
  <si>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</si>
  <si>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</si>
  <si>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</si>
  <si>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</si>
  <si>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</si>
  <si>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</si>
  <si>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</si>
  <si>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</si>
  <si>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</si>
  <si>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</si>
  <si>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</si>
  <si>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</si>
  <si>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</si>
  <si>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</si>
  <si>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</si>
  <si>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</si>
  <si>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</si>
  <si>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</si>
  <si>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</si>
  <si>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</si>
  <si>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</si>
  <si>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</si>
  <si>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</si>
  <si>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</si>
  <si>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</si>
  <si>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</si>
  <si>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</si>
  <si>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</si>
  <si>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</si>
  <si>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</si>
  <si>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</si>
  <si>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</si>
  <si>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</si>
  <si>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</si>
  <si>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</si>
  <si>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</si>
  <si>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</si>
  <si>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</si>
  <si>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</si>
  <si>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</si>
  <si>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</si>
  <si>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</si>
  <si>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</si>
  <si>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</si>
  <si>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</si>
  <si>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</si>
  <si>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</si>
  <si>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</si>
  <si>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</si>
  <si>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</si>
  <si>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</si>
  <si>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</si>
  <si>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</si>
  <si>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</si>
  <si>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</si>
  <si>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</si>
  <si>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</si>
  <si>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</si>
  <si>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</si>
  <si>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</si>
  <si>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</si>
  <si>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</si>
  <si>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</si>
  <si>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</si>
  <si>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</si>
  <si>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</si>
  <si>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</si>
  <si>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</si>
  <si>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</si>
  <si>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</si>
  <si>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</si>
  <si>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</si>
  <si>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</si>
  <si>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</si>
  <si>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</si>
  <si>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</si>
  <si>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</si>
  <si>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</si>
  <si>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</si>
  <si>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</si>
  <si>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</si>
  <si>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</si>
  <si>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</si>
  <si>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</si>
  <si>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</si>
  <si>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</si>
  <si>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</si>
  <si>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</si>
  <si>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</si>
  <si>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</si>
  <si>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</si>
  <si>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</si>
  <si>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</si>
  <si>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</si>
  <si>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</si>
  <si>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</si>
  <si>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</si>
  <si>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</si>
  <si>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</si>
  <si>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</si>
  <si>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</si>
  <si>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</si>
  <si>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</si>
  <si>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</si>
  <si>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</si>
  <si>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</si>
  <si>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</si>
  <si>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</si>
  <si>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</si>
  <si>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</si>
  <si>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</si>
  <si>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</si>
  <si>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</si>
  <si>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</si>
  <si>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</si>
  <si>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</si>
  <si>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</si>
  <si>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</si>
  <si>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</si>
  <si>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</si>
  <si>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</si>
  <si>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</si>
  <si>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</si>
  <si>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</si>
  <si>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</si>
  <si>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</si>
  <si>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</si>
  <si>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</si>
  <si>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</si>
  <si>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</si>
  <si>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</si>
  <si>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</si>
  <si>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</si>
  <si>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</si>
  <si>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</si>
  <si>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</si>
  <si>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</si>
  <si>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</si>
  <si>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</si>
  <si>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</si>
  <si>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</si>
  <si>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</si>
  <si>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</si>
  <si>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</si>
  <si>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</si>
  <si>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</si>
  <si>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</si>
  <si>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</si>
  <si>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</si>
  <si>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</si>
  <si>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</si>
  <si>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</si>
  <si>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</si>
  <si>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</si>
  <si>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</si>
  <si>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</si>
  <si>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</si>
  <si>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</si>
  <si>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</si>
  <si>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</si>
  <si>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</si>
  <si>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</si>
  <si>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</si>
  <si>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</si>
  <si>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</si>
  <si>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</si>
  <si>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</si>
  <si>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</si>
  <si>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</si>
  <si>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</si>
  <si>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</si>
  <si>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</si>
  <si>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</si>
  <si>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</si>
  <si>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</si>
  <si>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</si>
  <si>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</si>
  <si>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</si>
  <si>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</si>
  <si>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</si>
  <si>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</si>
  <si>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</si>
  <si>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</si>
  <si>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</si>
  <si>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</si>
  <si>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</si>
  <si>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</si>
  <si>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</si>
  <si>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</si>
  <si>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</si>
  <si>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</si>
  <si>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</si>
  <si>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</si>
  <si>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</si>
  <si>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</si>
  <si>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</si>
  <si>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</si>
  <si>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</si>
  <si>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</si>
  <si>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</si>
  <si>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</si>
  <si>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</si>
  <si>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</si>
  <si>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</si>
  <si>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</si>
  <si>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</si>
  <si>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</si>
  <si>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</si>
  <si>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</si>
  <si>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</si>
  <si>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</si>
  <si>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</si>
  <si>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</si>
  <si>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</si>
  <si>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</si>
  <si>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</si>
  <si>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</si>
  <si>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</si>
  <si>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</si>
  <si>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</si>
  <si>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</si>
  <si>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</si>
  <si>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</si>
  <si>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</si>
  <si>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</si>
  <si>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</si>
  <si>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</si>
  <si>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</si>
  <si>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</si>
  <si>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</si>
  <si>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</si>
  <si>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</si>
  <si>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</si>
  <si>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</si>
  <si>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</si>
  <si>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</si>
  <si>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</si>
  <si>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</si>
  <si>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</si>
  <si>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</si>
  <si>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</si>
  <si>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</si>
  <si>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</si>
  <si>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</si>
  <si>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</si>
  <si>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</si>
  <si>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</si>
  <si>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</si>
  <si>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</si>
  <si>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</si>
  <si>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</si>
  <si>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</si>
  <si>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</si>
  <si>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</si>
  <si>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</si>
  <si>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</si>
  <si>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</si>
  <si>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</si>
  <si>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</si>
  <si>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</si>
  <si>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</si>
  <si>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</si>
  <si>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</si>
  <si>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</si>
  <si>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</si>
  <si>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</si>
  <si>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</si>
  <si>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</si>
  <si>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</si>
  <si>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</si>
  <si>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</si>
  <si>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</si>
  <si>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</si>
  <si>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</si>
  <si>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</si>
  <si>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</si>
  <si>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</si>
  <si>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</si>
  <si>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</si>
  <si>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</si>
  <si>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</si>
  <si>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</si>
  <si>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</si>
  <si>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</si>
  <si>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</si>
  <si>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</si>
  <si>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</si>
  <si>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</si>
  <si>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</si>
  <si>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</si>
  <si>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</si>
  <si>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</si>
  <si>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</si>
  <si>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</si>
  <si>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</si>
  <si>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</si>
  <si>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</si>
  <si>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</si>
  <si>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</si>
  <si>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</si>
  <si>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</si>
  <si>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</si>
  <si>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</si>
  <si>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</si>
  <si>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</si>
  <si>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</si>
  <si>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</si>
  <si>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</si>
  <si>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</si>
  <si>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</si>
  <si>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</si>
  <si>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</si>
  <si>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</si>
  <si>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</si>
  <si>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</si>
  <si>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</si>
  <si>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</si>
  <si>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</si>
  <si>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</si>
  <si>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</si>
  <si>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</si>
  <si>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</si>
  <si>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</si>
  <si>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</si>
  <si>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</si>
  <si>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</si>
  <si>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</si>
  <si>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</si>
  <si>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</si>
  <si>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</si>
  <si>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</si>
  <si>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</si>
  <si>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</si>
  <si>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</si>
  <si>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</si>
  <si>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</si>
  <si>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</si>
  <si>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</si>
  <si>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</si>
  <si>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</si>
  <si>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</si>
  <si>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</si>
  <si>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</si>
  <si>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</si>
  <si>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</si>
  <si>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</si>
  <si>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</si>
  <si>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</si>
  <si>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</si>
  <si>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</si>
  <si>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</si>
  <si>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</si>
  <si>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</si>
  <si>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</si>
  <si>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</si>
  <si>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</si>
  <si>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</si>
  <si>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</si>
  <si>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</si>
  <si>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</si>
  <si>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</si>
  <si>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</si>
  <si>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</si>
  <si>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</si>
  <si>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</si>
  <si>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</si>
  <si>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</si>
  <si>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</si>
  <si>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</si>
  <si>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</si>
  <si>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</si>
  <si>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</si>
  <si>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</si>
  <si>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</si>
  <si>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</si>
  <si>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</si>
  <si>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</si>
  <si>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</si>
  <si>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</si>
  <si>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</si>
  <si>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</si>
  <si>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</si>
  <si>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</si>
  <si>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</si>
  <si>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</si>
  <si>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</si>
  <si>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</si>
  <si>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</si>
  <si>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</si>
  <si>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</si>
  <si>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</si>
  <si>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</si>
  <si>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</si>
  <si>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</si>
  <si>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</si>
  <si>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</si>
  <si>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</si>
  <si>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</si>
  <si>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</si>
  <si>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</si>
  <si>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</si>
  <si>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</si>
  <si>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</si>
  <si>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</si>
  <si>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</si>
  <si>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</si>
  <si>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</si>
  <si>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</si>
  <si>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</si>
  <si>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</si>
  <si>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</si>
  <si>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</si>
  <si>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</si>
  <si>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</si>
  <si>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</si>
  <si>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</si>
  <si>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</si>
  <si>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</si>
  <si>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</si>
  <si>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</si>
  <si>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</si>
  <si>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</si>
  <si>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</si>
  <si>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</si>
  <si>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</si>
  <si>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</si>
  <si>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</si>
  <si>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</si>
  <si>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</si>
  <si>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</si>
  <si>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</si>
  <si>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</si>
  <si>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</si>
  <si>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</si>
  <si>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</si>
  <si>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</si>
  <si>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</si>
  <si>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</si>
  <si>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</si>
  <si>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</si>
  <si>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</si>
  <si>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</si>
  <si>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</si>
  <si>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</si>
  <si>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</si>
  <si>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</si>
  <si>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</si>
  <si>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</si>
  <si>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</si>
  <si>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</si>
  <si>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</si>
  <si>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</si>
  <si>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</si>
  <si>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</si>
  <si>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</si>
  <si>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</si>
  <si>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</si>
  <si>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</si>
  <si>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</si>
  <si>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</si>
  <si>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</si>
  <si>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</si>
  <si>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</si>
  <si>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</si>
  <si>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</si>
  <si>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</si>
  <si>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</si>
  <si>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</si>
  <si>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</si>
  <si>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</si>
  <si>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</si>
  <si>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</si>
  <si>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</si>
  <si>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</si>
  <si>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</si>
  <si>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</si>
  <si>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</si>
  <si>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</si>
  <si>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</si>
  <si>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</si>
  <si>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</si>
  <si>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</si>
  <si>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</si>
  <si>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</si>
  <si>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</si>
  <si>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</si>
  <si>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</si>
  <si>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</si>
  <si>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</si>
  <si>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</si>
  <si>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</si>
  <si>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</si>
  <si>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</si>
  <si>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</si>
  <si>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</si>
  <si>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</si>
  <si>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</si>
  <si>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</si>
  <si>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</si>
  <si>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</si>
  <si>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</si>
  <si>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</si>
  <si>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</si>
  <si>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</si>
  <si>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</si>
  <si>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</si>
  <si>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</si>
  <si>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</si>
  <si>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</si>
  <si>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</si>
  <si>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</si>
  <si>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</si>
  <si>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</si>
  <si>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</si>
  <si>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</si>
  <si>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</si>
  <si>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</si>
  <si>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</si>
  <si>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</si>
  <si>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</si>
  <si>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</si>
  <si>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</si>
  <si>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</si>
  <si>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</si>
  <si>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</si>
  <si>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</si>
  <si>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</si>
  <si>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</si>
  <si>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</si>
  <si>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</si>
  <si>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</si>
  <si>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</si>
  <si>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</si>
  <si>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</si>
  <si>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</si>
  <si>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</si>
  <si>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</si>
  <si>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</si>
  <si>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</si>
  <si>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</si>
  <si>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</si>
  <si>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</si>
  <si>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</si>
  <si>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</si>
  <si>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</si>
  <si>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</si>
  <si>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</si>
  <si>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</si>
  <si>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</si>
  <si>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</si>
  <si>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</si>
  <si>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</si>
  <si>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</si>
  <si>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</si>
  <si>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</si>
  <si>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</si>
  <si>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</si>
  <si>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</si>
  <si>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</si>
  <si>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</si>
  <si>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</si>
  <si>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</si>
  <si>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</si>
  <si>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</si>
  <si>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</si>
  <si>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</si>
  <si>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</si>
  <si>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</si>
  <si>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</si>
  <si>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</si>
  <si>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</si>
  <si>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</si>
  <si>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</si>
  <si>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</si>
  <si>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</si>
  <si>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</si>
  <si>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</si>
  <si>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</si>
  <si>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</si>
  <si>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</si>
  <si>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</si>
  <si>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</si>
  <si>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</si>
  <si>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</si>
  <si>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</si>
  <si>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</si>
  <si>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</si>
  <si>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</si>
  <si>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</si>
  <si>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</si>
  <si>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</si>
  <si>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</si>
  <si>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</si>
  <si>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</si>
  <si>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</si>
  <si>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</si>
  <si>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</si>
  <si>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</si>
  <si>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</si>
  <si>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</si>
  <si>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</si>
  <si>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</si>
  <si>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</si>
  <si>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</si>
  <si>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</si>
  <si>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</si>
  <si>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</si>
  <si>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</si>
  <si>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</si>
  <si>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</si>
  <si>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</si>
  <si>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</si>
  <si>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</si>
  <si>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</si>
  <si>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</si>
  <si>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</si>
  <si>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</si>
  <si>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</si>
  <si>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</si>
  <si>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</si>
  <si>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</si>
  <si>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</si>
  <si>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</si>
  <si>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</si>
  <si>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</si>
  <si>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</si>
  <si>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</si>
  <si>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</si>
  <si>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</si>
  <si>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</si>
  <si>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</si>
  <si>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</si>
  <si>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</si>
  <si>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</si>
  <si>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</si>
  <si>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</si>
  <si>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</si>
  <si>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</si>
  <si>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</si>
  <si>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</si>
  <si>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</si>
  <si>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</si>
  <si>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</si>
  <si>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</si>
  <si>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</si>
  <si>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</si>
  <si>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</si>
  <si>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</si>
  <si>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</si>
  <si>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</si>
  <si>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</si>
  <si>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</si>
  <si>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</si>
  <si>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</si>
  <si>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</si>
  <si>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</si>
  <si>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</si>
  <si>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</si>
  <si>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</si>
  <si>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</si>
  <si>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</si>
  <si>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</si>
  <si>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</si>
  <si>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</si>
  <si>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</si>
  <si>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</si>
  <si>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</si>
  <si>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</si>
  <si>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</si>
  <si>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</si>
  <si>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</si>
  <si>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</si>
  <si>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</si>
  <si>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</si>
  <si>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</si>
  <si>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</si>
  <si>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</si>
  <si>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</si>
  <si>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</si>
  <si>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</si>
  <si>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</si>
  <si>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</si>
  <si>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</si>
  <si>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</si>
  <si>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</si>
  <si>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</si>
  <si>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</si>
  <si>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</si>
  <si>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</si>
  <si>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</si>
  <si>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</si>
  <si>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</si>
  <si>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</si>
  <si>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</si>
  <si>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</si>
  <si>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</si>
  <si>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</si>
  <si>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</si>
  <si>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</si>
  <si>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</si>
  <si>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</si>
  <si>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</si>
  <si>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</si>
  <si>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</si>
  <si>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</si>
  <si>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</si>
  <si>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</si>
  <si>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</si>
  <si>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</si>
  <si>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</si>
  <si>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</si>
  <si>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</si>
  <si>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</si>
  <si>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</si>
  <si>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</si>
  <si>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</si>
  <si>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</si>
  <si>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</si>
  <si>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</si>
  <si>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</si>
  <si>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</si>
  <si>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</si>
  <si>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</si>
  <si>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</si>
  <si>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</si>
  <si>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</si>
  <si>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</si>
  <si>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</si>
  <si>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</si>
  <si>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</si>
  <si>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</si>
  <si>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</si>
  <si>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</si>
  <si>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</si>
  <si>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</si>
  <si>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</si>
  <si>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</si>
  <si>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</si>
  <si>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</si>
  <si>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</si>
  <si>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</si>
  <si>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</si>
  <si>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</si>
  <si>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</si>
  <si>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</si>
  <si>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</si>
  <si>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</si>
  <si>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</si>
  <si>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</si>
  <si>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</si>
  <si>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</si>
  <si>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</si>
  <si>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</si>
  <si>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</si>
  <si>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</si>
  <si>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</si>
  <si>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</si>
  <si>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</si>
  <si>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</si>
  <si>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</si>
  <si>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</si>
  <si>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</si>
  <si>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</si>
  <si>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</si>
  <si>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</si>
  <si>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</si>
  <si>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</si>
  <si>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</si>
  <si>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</si>
  <si>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</si>
  <si>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</si>
  <si>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</si>
  <si>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</si>
  <si>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</si>
  <si>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</si>
  <si>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</si>
  <si>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</si>
  <si>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</si>
  <si>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</si>
  <si>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</si>
  <si>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</si>
  <si>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</si>
  <si>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</si>
  <si>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</si>
  <si>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</si>
  <si>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</si>
  <si>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</si>
  <si>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</si>
  <si>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</si>
  <si>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</si>
  <si>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</si>
  <si>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</si>
  <si>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</si>
  <si>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</si>
  <si>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</si>
  <si>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</si>
  <si>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</si>
  <si>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</si>
  <si>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</si>
  <si>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</si>
  <si>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</si>
  <si>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</si>
  <si>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</si>
  <si>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</si>
  <si>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</si>
  <si>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</si>
  <si>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</si>
  <si>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</si>
  <si>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</si>
  <si>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</si>
  <si>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</si>
  <si>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</si>
  <si>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</si>
  <si>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</si>
  <si>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</si>
  <si>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</si>
  <si>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</si>
  <si>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</si>
  <si>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</si>
  <si>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</si>
  <si>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</si>
  <si>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</si>
  <si>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</si>
  <si>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</si>
  <si>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</si>
  <si>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</si>
  <si>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</si>
  <si>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</si>
  <si>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</si>
  <si>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</si>
  <si>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</si>
  <si>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</si>
  <si>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</si>
  <si>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</si>
  <si>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</si>
  <si>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</si>
  <si>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</si>
  <si>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</si>
  <si>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</si>
  <si>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</si>
  <si>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</si>
  <si>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</si>
  <si>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</si>
  <si>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</si>
  <si>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</si>
  <si>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</si>
  <si>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</si>
  <si>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</si>
  <si>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</si>
  <si>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</si>
  <si>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</si>
  <si>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</si>
  <si>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</si>
  <si>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</si>
  <si>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</si>
  <si>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</si>
  <si>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</si>
  <si>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</si>
  <si>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</si>
  <si>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</si>
  <si>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</si>
  <si>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</si>
  <si>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</si>
  <si>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</si>
  <si>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</si>
  <si>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</si>
  <si>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</si>
  <si>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</si>
  <si>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</si>
  <si>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</si>
  <si>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</si>
  <si>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</si>
  <si>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</si>
  <si>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</si>
  <si>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</si>
  <si>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</si>
  <si>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</si>
  <si>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</si>
  <si>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</si>
  <si>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</si>
  <si>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</si>
  <si>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</si>
  <si>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</si>
  <si>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</si>
  <si>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</si>
  <si>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</si>
  <si>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</si>
  <si>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</si>
  <si>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</si>
  <si>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</si>
  <si>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</si>
  <si>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</si>
  <si>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</si>
  <si>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</si>
  <si>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</si>
  <si>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</si>
  <si>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</si>
  <si>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</si>
  <si>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</si>
  <si>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</si>
  <si>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</si>
  <si>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</si>
  <si>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</si>
  <si>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</si>
  <si>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</si>
  <si>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</si>
  <si>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</si>
  <si>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</si>
  <si>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</si>
  <si>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</si>
  <si>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</si>
  <si>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</si>
  <si>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</si>
  <si>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</si>
  <si>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</si>
  <si>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</si>
  <si>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</si>
  <si>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</si>
  <si>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</si>
  <si>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</si>
  <si>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</si>
  <si>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</si>
  <si>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</si>
  <si>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</si>
  <si>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</si>
  <si>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</si>
  <si>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</si>
  <si>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</si>
  <si>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</si>
  <si>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</si>
  <si>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</si>
  <si>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</si>
  <si>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</si>
  <si>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</si>
  <si>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</si>
  <si>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</si>
  <si>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</si>
  <si>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</si>
  <si>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</si>
  <si>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</si>
  <si>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</si>
  <si>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</si>
  <si>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</si>
  <si>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</si>
  <si>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</si>
  <si>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</si>
  <si>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</si>
  <si>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</si>
  <si>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</si>
  <si>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</si>
  <si>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</si>
  <si>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</si>
  <si>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</si>
  <si>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</si>
  <si>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</si>
  <si>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</si>
  <si>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</si>
  <si>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</si>
  <si>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</si>
  <si>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</si>
  <si>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</si>
  <si>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</si>
  <si>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</si>
  <si>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</si>
  <si>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</si>
  <si>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</si>
  <si>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</si>
  <si>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</si>
  <si>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</si>
  <si>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</si>
  <si>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</si>
  <si>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</si>
  <si>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</si>
  <si>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</si>
  <si>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</si>
  <si>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</si>
  <si>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</si>
  <si>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</si>
  <si>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</si>
  <si>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</si>
  <si>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</si>
  <si>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</si>
  <si>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</si>
  <si>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</si>
  <si>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</si>
  <si>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</si>
  <si>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</si>
  <si>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</si>
  <si>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</si>
  <si>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</si>
  <si>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</si>
  <si>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</si>
  <si>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</si>
  <si>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</si>
  <si>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</si>
  <si>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</si>
  <si>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</si>
  <si>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</si>
  <si>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</si>
  <si>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</si>
  <si>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</si>
  <si>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</si>
  <si>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</si>
  <si>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</si>
  <si>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</si>
  <si>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</si>
  <si>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</si>
  <si>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</si>
  <si>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</si>
  <si>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</si>
  <si>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</si>
  <si>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</si>
  <si>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</si>
  <si>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</si>
  <si>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</si>
  <si>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</si>
  <si>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</si>
  <si>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</si>
  <si>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</si>
  <si>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</si>
  <si>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</si>
  <si>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</si>
  <si>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</si>
  <si>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</si>
  <si>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</si>
  <si>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</si>
  <si>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</si>
  <si>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</si>
  <si>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</si>
  <si>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</si>
  <si>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</si>
  <si>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</si>
  <si>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</si>
  <si>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</si>
  <si>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</si>
  <si>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</si>
  <si>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</si>
  <si>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</si>
  <si>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</si>
  <si>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</si>
  <si>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</si>
  <si>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</si>
  <si>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</si>
  <si>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</si>
  <si>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</si>
  <si>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</si>
  <si>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</si>
  <si>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</si>
  <si>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</si>
  <si>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</si>
  <si>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</si>
  <si>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</si>
  <si>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</si>
  <si>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</si>
  <si>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</si>
  <si>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</si>
  <si>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</si>
  <si>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</si>
  <si>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</si>
  <si>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</si>
  <si>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</si>
  <si>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</si>
  <si>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</si>
  <si>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</si>
  <si>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</si>
  <si>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</si>
  <si>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</si>
  <si>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</si>
  <si>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</si>
  <si>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</si>
  <si>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</si>
  <si>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</si>
  <si>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</si>
  <si>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</si>
  <si>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</si>
  <si>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</si>
  <si>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</si>
  <si>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</si>
  <si>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</si>
  <si>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</si>
  <si>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</si>
  <si>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</si>
  <si>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</si>
  <si>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</si>
  <si>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</si>
  <si>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</si>
  <si>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</si>
  <si>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</si>
  <si>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</si>
  <si>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</si>
  <si>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</si>
  <si>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</si>
  <si>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</si>
  <si>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</si>
  <si>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</si>
  <si>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</si>
  <si>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</si>
  <si>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</si>
  <si>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</si>
  <si>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</si>
  <si>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</si>
  <si>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</si>
  <si>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</si>
  <si>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</si>
  <si>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</si>
  <si>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</si>
  <si>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</si>
  <si>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</si>
  <si>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</si>
  <si>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</si>
  <si>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</si>
  <si>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</si>
  <si>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</si>
  <si>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</si>
  <si>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</si>
  <si>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</si>
  <si>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</si>
  <si>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</si>
  <si>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</si>
  <si>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</si>
  <si>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</si>
  <si>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</si>
  <si>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</si>
  <si>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</si>
  <si>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</si>
  <si>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</si>
  <si>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</si>
  <si>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</si>
  <si>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</si>
  <si>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</si>
  <si>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</si>
  <si>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</si>
  <si>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</si>
  <si>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</si>
  <si>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</si>
  <si>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</si>
  <si>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</si>
  <si>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</si>
  <si>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</si>
  <si>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</si>
  <si>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</si>
  <si>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</si>
  <si>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</si>
  <si>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</si>
  <si>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</si>
  <si>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</si>
  <si>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</si>
  <si>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</si>
  <si>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</si>
  <si>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</si>
  <si>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</si>
  <si>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</si>
  <si>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</si>
  <si>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</si>
  <si>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</si>
  <si>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</si>
  <si>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</si>
  <si>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</si>
  <si>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</si>
  <si>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</si>
  <si>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</si>
  <si>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</si>
  <si>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</si>
  <si>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</si>
  <si>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</si>
  <si>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</si>
  <si>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</si>
  <si>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</si>
  <si>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</si>
  <si>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</si>
  <si>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</si>
  <si>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</si>
  <si>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</si>
  <si>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</si>
  <si>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</si>
  <si>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</si>
  <si>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</si>
  <si>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</si>
  <si>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</si>
  <si>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</si>
  <si>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</si>
  <si>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</si>
  <si>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</si>
  <si>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</si>
  <si>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</si>
  <si>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</si>
  <si>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</si>
  <si>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</si>
  <si>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</si>
  <si>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</si>
  <si>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</si>
  <si>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</si>
  <si>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</si>
  <si>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</si>
  <si>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</si>
  <si>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</si>
  <si>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</si>
  <si>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</si>
  <si>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</si>
  <si>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</si>
  <si>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</si>
  <si>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</si>
  <si>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</si>
  <si>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</si>
  <si>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</si>
  <si>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</si>
  <si>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</si>
  <si>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</si>
  <si>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</si>
  <si>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</si>
  <si>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</si>
  <si>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</si>
  <si>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</si>
  <si>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</si>
  <si>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</si>
  <si>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</si>
  <si>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</si>
  <si>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</si>
  <si>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</si>
  <si>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</si>
  <si>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</si>
  <si>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</si>
  <si>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</si>
  <si>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</si>
  <si>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</si>
  <si>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</si>
  <si>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</si>
  <si>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</si>
  <si>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</si>
  <si>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</si>
  <si>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</si>
  <si>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</si>
  <si>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</si>
  <si>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</si>
  <si>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</si>
  <si>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</si>
  <si>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</si>
  <si>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</si>
  <si>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</si>
  <si>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</si>
  <si>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</si>
  <si>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</si>
  <si>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</si>
  <si>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</si>
  <si>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</si>
  <si>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</si>
  <si>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</si>
  <si>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</si>
  <si>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</si>
  <si>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</si>
  <si>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</si>
  <si>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</si>
  <si>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</si>
  <si>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</si>
  <si>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</si>
  <si>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</si>
  <si>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</si>
  <si>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</si>
  <si>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</si>
  <si>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</si>
  <si>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</si>
  <si>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</si>
  <si>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</si>
  <si>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</si>
  <si>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</si>
  <si>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</si>
  <si>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</si>
  <si>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</si>
  <si>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</si>
  <si>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</si>
  <si>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</si>
  <si>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</si>
  <si>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</si>
  <si>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</si>
  <si>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</si>
  <si>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</si>
  <si>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</si>
  <si>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</si>
  <si>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</si>
  <si>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</si>
  <si>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</si>
  <si>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</si>
  <si>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</si>
  <si>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</si>
  <si>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</si>
  <si>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</si>
  <si>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</si>
  <si>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</si>
  <si>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</si>
  <si>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</si>
  <si>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</si>
  <si>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</si>
  <si>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</si>
  <si>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</si>
  <si>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</si>
  <si>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</si>
  <si>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</si>
  <si>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</si>
  <si>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</si>
  <si>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</si>
  <si>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</si>
  <si>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</si>
  <si>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</si>
  <si>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</si>
  <si>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</si>
  <si>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</si>
  <si>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</si>
  <si>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</si>
  <si>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</si>
  <si>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</si>
  <si>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</si>
  <si>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</si>
  <si>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</si>
  <si>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</si>
  <si>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</si>
  <si>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</si>
  <si>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</si>
  <si>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</si>
  <si>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</si>
  <si>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</si>
  <si>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</si>
  <si>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</si>
  <si>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</si>
  <si>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</si>
  <si>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</si>
  <si>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</si>
  <si>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</si>
  <si>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</si>
  <si>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</si>
  <si>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</si>
  <si>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</si>
  <si>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</si>
  <si>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</si>
  <si>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</si>
  <si>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</si>
  <si>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</si>
  <si>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</si>
  <si>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</si>
  <si>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</si>
  <si>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</si>
  <si>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</si>
  <si>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</si>
  <si>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</si>
  <si>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</si>
  <si>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</si>
  <si>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</si>
  <si>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</si>
  <si>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</si>
  <si>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</si>
  <si>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</si>
  <si>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</si>
  <si>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</si>
  <si>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</si>
  <si>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</si>
  <si>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</si>
  <si>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</si>
  <si>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</si>
  <si>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</si>
  <si>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</si>
  <si>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</si>
  <si>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</si>
  <si>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</si>
  <si>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</si>
  <si>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</si>
  <si>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</si>
  <si>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</si>
  <si>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</si>
  <si>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</si>
  <si>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</si>
  <si>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</si>
  <si>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</si>
  <si>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</si>
  <si>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</si>
  <si>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</si>
  <si>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</si>
  <si>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</si>
  <si>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</si>
  <si>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</si>
  <si>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</si>
  <si>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</si>
  <si>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</si>
  <si>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</si>
  <si>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</si>
  <si>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</si>
  <si>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</si>
  <si>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</si>
  <si>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</si>
  <si>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</si>
  <si>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</si>
  <si>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</si>
  <si>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</si>
  <si>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</si>
  <si>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</si>
  <si>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</si>
  <si>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</si>
  <si>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</si>
  <si>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</si>
  <si>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</si>
  <si>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</si>
  <si>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</si>
  <si>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</si>
  <si>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</si>
  <si>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</si>
  <si>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</si>
  <si>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</si>
  <si>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</si>
  <si>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</si>
  <si>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</si>
  <si>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</si>
  <si>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</si>
  <si>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</si>
  <si>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</si>
  <si>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</si>
  <si>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</si>
  <si>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</si>
  <si>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</si>
  <si>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</si>
  <si>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</si>
  <si>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</si>
  <si>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</si>
  <si>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</si>
  <si>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</si>
  <si>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</si>
  <si>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</si>
  <si>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</si>
  <si>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</si>
  <si>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</si>
  <si>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</si>
  <si>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</si>
  <si>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</si>
  <si>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</si>
  <si>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</si>
  <si>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</si>
  <si>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</si>
  <si>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</si>
  <si>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</si>
  <si>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</si>
  <si>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</si>
  <si>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</si>
  <si>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</si>
  <si>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</si>
  <si>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</si>
  <si>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</si>
  <si>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</si>
  <si>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</si>
  <si>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</si>
  <si>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</si>
  <si>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</si>
  <si>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</si>
  <si>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</si>
  <si>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</si>
  <si>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</si>
  <si>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</si>
  <si>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</si>
  <si>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</si>
  <si>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</si>
  <si>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</si>
  <si>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</si>
  <si>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</si>
  <si>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</si>
  <si>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</si>
  <si>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</si>
  <si>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</si>
  <si>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</si>
  <si>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</si>
  <si>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</si>
  <si>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</si>
  <si>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</si>
  <si>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</si>
  <si>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</si>
  <si>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</si>
  <si>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</si>
  <si>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</si>
  <si>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</si>
  <si>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</si>
  <si>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</si>
  <si>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</si>
  <si>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</si>
  <si>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</si>
  <si>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</si>
  <si>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</si>
  <si>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</si>
  <si>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</si>
  <si>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</si>
  <si>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</si>
  <si>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</si>
  <si>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</si>
  <si>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</si>
  <si>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</si>
  <si>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</si>
  <si>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</si>
  <si>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</si>
  <si>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</si>
  <si>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</si>
  <si>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</si>
  <si>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</si>
  <si>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</si>
  <si>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</si>
  <si>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</si>
  <si>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</si>
  <si>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</si>
  <si>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</si>
  <si>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</si>
  <si>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</si>
  <si>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</si>
  <si>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</si>
  <si>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</si>
  <si>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</si>
  <si>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</si>
  <si>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</si>
  <si>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</si>
  <si>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</si>
  <si>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</si>
  <si>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</si>
  <si>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</si>
  <si>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</si>
  <si>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</si>
  <si>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</si>
  <si>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</si>
  <si>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</si>
  <si>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</si>
  <si>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</si>
  <si>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</si>
  <si>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</si>
  <si>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</si>
  <si>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</si>
  <si>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</si>
  <si>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</si>
  <si>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</si>
  <si>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</si>
  <si>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</si>
  <si>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</si>
  <si>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</si>
  <si>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</si>
  <si>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</si>
  <si>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</si>
  <si>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</si>
  <si>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</si>
  <si>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</si>
  <si>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</si>
  <si>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</si>
  <si>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</si>
  <si>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</si>
  <si>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</si>
  <si>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</si>
  <si>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</si>
  <si>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</si>
  <si>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</si>
  <si>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</si>
  <si>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</si>
  <si>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</si>
  <si>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</si>
  <si>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</si>
  <si>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</si>
  <si>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</si>
  <si>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</si>
  <si>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</si>
  <si>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</si>
  <si>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</si>
  <si>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</si>
  <si>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</si>
  <si>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</si>
  <si>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</si>
  <si>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</si>
  <si>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</si>
  <si>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</si>
  <si>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</si>
  <si>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</si>
  <si>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</si>
  <si>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</si>
  <si>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</si>
  <si>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</si>
  <si>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</si>
  <si>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</si>
  <si>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</si>
  <si>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</si>
  <si>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</si>
  <si>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</si>
  <si>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</si>
  <si>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</si>
  <si>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</si>
  <si>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</si>
  <si>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</si>
  <si>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</si>
  <si>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</si>
  <si>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</si>
  <si>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</si>
  <si>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</si>
  <si>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</si>
  <si>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</si>
  <si>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</si>
  <si>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</si>
  <si>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</si>
  <si>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</si>
  <si>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</si>
  <si>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</si>
  <si>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</si>
  <si>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</si>
  <si>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</si>
  <si>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</si>
  <si>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</si>
  <si>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</si>
  <si>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</si>
  <si>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</si>
  <si>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</si>
  <si>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</si>
  <si>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</si>
  <si>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</si>
  <si>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</si>
  <si>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</si>
  <si>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</si>
  <si>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</si>
  <si>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</si>
  <si>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</si>
  <si>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</si>
  <si>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</si>
  <si>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</si>
  <si>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</si>
  <si>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</si>
  <si>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</si>
  <si>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</si>
  <si>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</si>
  <si>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</si>
  <si>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</si>
  <si>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</si>
  <si>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</si>
  <si>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</si>
  <si>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</si>
  <si>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</si>
  <si>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</si>
  <si>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</si>
  <si>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</si>
  <si>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</si>
  <si>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</si>
  <si>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</si>
  <si>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</si>
  <si>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</si>
  <si>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</si>
  <si>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</si>
  <si>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</si>
  <si>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</si>
  <si>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</si>
  <si>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</si>
  <si>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</si>
  <si>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</si>
  <si>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</si>
  <si>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</si>
  <si>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</si>
  <si>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</si>
  <si>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</si>
  <si>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</si>
  <si>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</si>
  <si>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</si>
  <si>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</si>
  <si>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</si>
  <si>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</si>
  <si>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</si>
  <si>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</si>
  <si>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</si>
  <si>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</si>
  <si>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</si>
  <si>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</si>
  <si>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</si>
  <si>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</si>
  <si>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</si>
  <si>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</si>
  <si>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</si>
  <si>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</si>
  <si>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</si>
  <si>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</si>
  <si>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</si>
  <si>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</si>
  <si>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</si>
  <si>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</si>
  <si>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</si>
  <si>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</si>
  <si>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</si>
  <si>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</si>
  <si>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</si>
  <si>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</si>
  <si>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</si>
  <si>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</si>
  <si>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</si>
  <si>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</si>
  <si>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</si>
  <si>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</si>
  <si>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</si>
  <si>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</si>
  <si>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</si>
  <si>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</si>
  <si>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</si>
  <si>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</si>
  <si>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</si>
  <si>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</si>
  <si>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</si>
  <si>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</si>
  <si>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</si>
  <si>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</si>
  <si>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</si>
  <si>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</si>
  <si>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</si>
  <si>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</si>
  <si>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</si>
  <si>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</si>
  <si>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</si>
  <si>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</si>
  <si>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</si>
  <si>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</si>
  <si>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</si>
  <si>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</si>
  <si>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</si>
  <si>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</si>
  <si>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</si>
  <si>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</si>
  <si>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</si>
  <si>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</si>
  <si>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</si>
  <si>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</si>
  <si>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</si>
  <si>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</si>
  <si>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</si>
  <si>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</si>
  <si>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</si>
  <si>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</si>
  <si>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</si>
  <si>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</si>
  <si>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</si>
  <si>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</si>
  <si>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</si>
  <si>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</si>
  <si>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</si>
  <si>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</si>
  <si>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</si>
  <si>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</si>
  <si>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</si>
  <si>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</si>
  <si>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</si>
  <si>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</si>
  <si>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</si>
  <si>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</si>
  <si>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</si>
  <si>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</si>
  <si>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</si>
  <si>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</si>
  <si>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</si>
  <si>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</si>
  <si>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</si>
  <si>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</si>
  <si>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</si>
  <si>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</si>
  <si>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</si>
  <si>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</si>
  <si>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</si>
  <si>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</si>
  <si>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</si>
  <si>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</si>
  <si>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</si>
  <si>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</si>
  <si>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</si>
  <si>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</si>
  <si>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</si>
  <si>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</si>
  <si>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</si>
  <si>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</si>
  <si>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</si>
  <si>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</si>
  <si>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</si>
  <si>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</si>
  <si>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</si>
  <si>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</si>
  <si>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</si>
  <si>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</si>
  <si>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</si>
  <si>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</si>
  <si>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</si>
  <si>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</si>
  <si>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</si>
  <si>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</si>
  <si>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</si>
  <si>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</si>
  <si>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</si>
  <si>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</si>
  <si>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</si>
  <si>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</si>
  <si>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</si>
  <si>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</si>
  <si>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</si>
  <si>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</si>
  <si>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</si>
  <si>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</si>
  <si>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</si>
  <si>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</si>
  <si>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</si>
  <si>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</si>
  <si>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</si>
  <si>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</si>
  <si>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</si>
  <si>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</si>
  <si>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</si>
  <si>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</si>
  <si>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</si>
  <si>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</si>
  <si>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</si>
  <si>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</si>
  <si>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</si>
  <si>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</si>
  <si>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</si>
  <si>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</si>
  <si>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</si>
  <si>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</si>
  <si>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</si>
  <si>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</si>
  <si>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</si>
  <si>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</si>
  <si>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</si>
  <si>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</si>
  <si>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</si>
  <si>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</si>
  <si>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</si>
  <si>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</si>
  <si>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</si>
  <si>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</si>
  <si>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</si>
  <si>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</si>
  <si>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</si>
  <si>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</si>
  <si>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</si>
  <si>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</si>
  <si>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</si>
  <si>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</si>
  <si>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</si>
  <si>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</si>
  <si>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</si>
  <si>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</si>
  <si>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</si>
  <si>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</si>
  <si>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</si>
  <si>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</si>
  <si>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</si>
  <si>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</si>
  <si>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</si>
  <si>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</si>
  <si>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</si>
  <si>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</si>
  <si>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</si>
  <si>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</si>
  <si>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</si>
  <si>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</si>
  <si>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</si>
  <si>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</si>
  <si>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</si>
  <si>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</si>
  <si>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</si>
  <si>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</si>
  <si>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</si>
  <si>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</si>
  <si>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</si>
  <si>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</si>
  <si>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</si>
  <si>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</si>
  <si>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</si>
  <si>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</si>
  <si>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</si>
  <si>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</si>
  <si>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</si>
  <si>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</si>
  <si>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</si>
  <si>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</si>
  <si>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</si>
  <si>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</si>
  <si>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</si>
  <si>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</si>
  <si>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</si>
  <si>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</si>
  <si>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</si>
  <si>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</si>
  <si>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</si>
  <si>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</si>
  <si>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</si>
  <si>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</si>
  <si>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</si>
  <si>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</si>
  <si>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</si>
  <si>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</si>
  <si>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</si>
  <si>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</si>
  <si>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</si>
  <si>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</si>
  <si>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</si>
  <si>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</si>
  <si>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</si>
  <si>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</si>
  <si>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</si>
  <si>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</si>
  <si>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</si>
  <si>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</si>
  <si>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</si>
  <si>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</si>
  <si>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</si>
  <si>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</si>
  <si>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</si>
  <si>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</si>
  <si>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</si>
  <si>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</si>
  <si>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</si>
  <si>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</si>
  <si>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</si>
  <si>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</si>
  <si>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</si>
  <si>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</si>
  <si>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</si>
  <si>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</si>
  <si>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</si>
  <si>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</si>
  <si>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</si>
  <si>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</si>
  <si>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</si>
  <si>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</si>
  <si>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</si>
  <si>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</si>
  <si>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</si>
  <si>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</si>
  <si>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</si>
  <si>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</si>
  <si>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</si>
  <si>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</si>
  <si>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</si>
  <si>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</si>
  <si>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</si>
  <si>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</si>
  <si>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</si>
  <si>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</si>
  <si>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</si>
  <si>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</si>
  <si>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</si>
  <si>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</si>
  <si>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</si>
  <si>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</si>
  <si>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</si>
  <si>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</si>
  <si>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</si>
  <si>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</si>
  <si>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</si>
  <si>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</si>
  <si>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</si>
  <si>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</si>
  <si>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</si>
  <si>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</si>
  <si>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</si>
  <si>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</si>
  <si>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</si>
  <si>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</si>
  <si>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</si>
  <si>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</si>
  <si>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</si>
  <si>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</si>
  <si>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</si>
  <si>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</si>
  <si>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</si>
  <si>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</si>
  <si>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</si>
  <si>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</si>
  <si>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</si>
  <si>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</si>
  <si>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</si>
  <si>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</si>
  <si>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</si>
  <si>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</si>
  <si>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</si>
  <si>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</si>
  <si>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</si>
  <si>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</si>
  <si>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</si>
  <si>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</si>
  <si>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</si>
  <si>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</si>
  <si>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</si>
  <si>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</si>
  <si>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</si>
  <si>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</si>
  <si>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</si>
  <si>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</si>
  <si>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</si>
  <si>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</si>
  <si>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</si>
  <si>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</si>
  <si>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</si>
  <si>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</si>
  <si>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</si>
  <si>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</si>
  <si>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</si>
  <si>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</si>
  <si>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</si>
  <si>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</si>
  <si>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</si>
  <si>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</si>
  <si>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</si>
  <si>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</si>
  <si>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</si>
  <si>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</si>
  <si>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</si>
  <si>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</si>
  <si>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</si>
  <si>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</si>
  <si>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</si>
  <si>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</si>
  <si>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</si>
  <si>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</si>
  <si>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</si>
  <si>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</si>
  <si>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</si>
  <si>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</si>
  <si>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</si>
  <si>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</si>
  <si>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</si>
  <si>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</si>
  <si>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</si>
  <si>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</si>
  <si>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</si>
  <si>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</si>
  <si>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</si>
  <si>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</si>
  <si>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</si>
  <si>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</si>
  <si>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</si>
  <si>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</si>
  <si>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</si>
  <si>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</si>
  <si>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</si>
  <si>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</si>
  <si>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</si>
  <si>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</si>
  <si>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</si>
  <si>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</si>
  <si>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</si>
  <si>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</si>
  <si>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</si>
  <si>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</si>
  <si>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</si>
  <si>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</si>
  <si>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</si>
  <si>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</si>
  <si>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</si>
  <si>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</si>
  <si>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</si>
  <si>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</si>
  <si>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</si>
  <si>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</si>
  <si>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</si>
  <si>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</si>
  <si>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</si>
  <si>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</si>
  <si>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</si>
  <si>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</si>
  <si>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</si>
  <si>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</si>
  <si>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</si>
  <si>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</si>
  <si>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</si>
  <si>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</si>
  <si>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</si>
  <si>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</si>
  <si>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</si>
  <si>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</si>
  <si>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</si>
  <si>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</si>
  <si>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</si>
  <si>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</si>
  <si>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</si>
  <si>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</si>
  <si>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</si>
  <si>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</si>
  <si>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</si>
  <si>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</si>
  <si>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</si>
  <si>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</si>
  <si>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</si>
  <si>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</si>
  <si>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</si>
  <si>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</si>
  <si>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</si>
  <si>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</si>
  <si>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</si>
  <si>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</si>
  <si>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</si>
  <si>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</si>
  <si>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</si>
  <si>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</si>
  <si>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</si>
  <si>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</si>
  <si>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</si>
  <si>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</si>
  <si>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</si>
  <si>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</si>
  <si>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</si>
  <si>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</si>
  <si>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</si>
  <si>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</si>
  <si>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</si>
  <si>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</si>
  <si>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</si>
  <si>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</si>
  <si>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</si>
  <si>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</si>
  <si>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</si>
  <si>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</si>
  <si>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</si>
  <si>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</si>
  <si>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</si>
  <si>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</si>
  <si>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</si>
  <si>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</si>
  <si>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</si>
  <si>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</si>
  <si>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</si>
  <si>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</si>
  <si>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</si>
  <si>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</si>
  <si>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</si>
  <si>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</si>
  <si>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</si>
  <si>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</si>
  <si>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</si>
  <si>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</si>
  <si>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</si>
  <si>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</si>
  <si>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</si>
  <si>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</si>
  <si>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</si>
  <si>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</si>
  <si>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</si>
  <si>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</si>
  <si>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</si>
  <si>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</si>
  <si>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</si>
  <si>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</si>
  <si>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</si>
  <si>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</si>
  <si>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</si>
  <si>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</si>
  <si>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</si>
  <si>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</si>
  <si>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</si>
  <si>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</si>
  <si>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</si>
  <si>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</si>
  <si>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</si>
  <si>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</si>
  <si>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</si>
  <si>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</si>
  <si>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</si>
  <si>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</si>
  <si>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</si>
  <si>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</si>
  <si>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</si>
  <si>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</si>
  <si>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</si>
  <si>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</si>
  <si>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</si>
  <si>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</si>
  <si>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</si>
  <si>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</si>
  <si>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</si>
  <si>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</si>
  <si>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</si>
  <si>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</si>
  <si>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</si>
  <si>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</si>
  <si>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</si>
  <si>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</si>
  <si>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</si>
  <si>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</si>
  <si>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</si>
  <si>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</si>
  <si>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</si>
  <si>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</si>
  <si>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</si>
  <si>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</si>
  <si>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</si>
  <si>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</si>
  <si>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</si>
  <si>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</si>
  <si>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</si>
  <si>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</si>
  <si>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</si>
  <si>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</si>
  <si>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</si>
  <si>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</si>
  <si>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</si>
  <si>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</si>
  <si>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</si>
  <si>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</si>
  <si>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</si>
  <si>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</si>
  <si>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</si>
  <si>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</si>
  <si>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</si>
  <si>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</si>
  <si>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</si>
  <si>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</si>
  <si>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</si>
  <si>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</si>
  <si>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</si>
  <si>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</si>
  <si>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</si>
  <si>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</si>
  <si>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</si>
  <si>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</si>
  <si>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</si>
  <si>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</si>
  <si>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</si>
  <si>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</si>
  <si>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</si>
  <si>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</si>
  <si>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</si>
  <si>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</si>
  <si>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</si>
  <si>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</si>
  <si>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</si>
  <si>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</si>
  <si>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</si>
  <si>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</si>
  <si>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</si>
  <si>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</si>
  <si>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</si>
  <si>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</si>
  <si>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</si>
  <si>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</si>
  <si>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</si>
  <si>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</si>
  <si>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</si>
  <si>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</si>
  <si>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</si>
  <si>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</si>
  <si>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</si>
  <si>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</si>
  <si>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</si>
  <si>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</si>
  <si>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</si>
  <si>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</si>
  <si>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</si>
  <si>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</si>
  <si>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</si>
  <si>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</si>
  <si>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</si>
  <si>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</si>
  <si>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</si>
  <si>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</si>
  <si>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</si>
  <si>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</si>
  <si>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</si>
  <si>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</si>
  <si>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</si>
  <si>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</si>
  <si>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</si>
  <si>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</si>
  <si>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</si>
  <si>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</si>
  <si>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</si>
  <si>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</si>
  <si>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</si>
  <si>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</si>
  <si>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</si>
  <si>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</si>
  <si>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</si>
  <si>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</si>
  <si>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</si>
  <si>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</si>
  <si>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</si>
  <si>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</si>
  <si>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</si>
  <si>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</si>
  <si>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</si>
  <si>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</si>
  <si>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</si>
  <si>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</si>
  <si>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</si>
  <si>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</si>
  <si>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</si>
  <si>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</si>
  <si>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</si>
  <si>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</si>
  <si>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</si>
  <si>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</si>
  <si>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</si>
  <si>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</si>
  <si>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</si>
  <si>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</si>
  <si>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</si>
  <si>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</si>
  <si>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</si>
  <si>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</si>
  <si>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</si>
  <si>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</si>
  <si>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</si>
  <si>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</si>
  <si>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</si>
  <si>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</si>
  <si>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</si>
  <si>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</si>
  <si>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</si>
  <si>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</si>
  <si>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</si>
  <si>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</si>
  <si>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</si>
  <si>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</si>
  <si>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</si>
  <si>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</si>
  <si>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</si>
  <si>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</si>
  <si>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</si>
  <si>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</si>
  <si>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</si>
  <si>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</si>
  <si>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</si>
  <si>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</si>
  <si>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</si>
  <si>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</si>
  <si>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</si>
  <si>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</si>
  <si>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</si>
  <si>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</si>
  <si>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</si>
  <si>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</si>
  <si>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</si>
  <si>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</si>
  <si>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</si>
  <si>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</si>
  <si>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</si>
  <si>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</si>
  <si>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</si>
  <si>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</si>
  <si>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</si>
  <si>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</si>
  <si>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</si>
  <si>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</si>
  <si>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</si>
  <si>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</si>
  <si>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</si>
  <si>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</si>
  <si>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</si>
  <si>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</si>
  <si>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</si>
  <si>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</si>
  <si>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</si>
  <si>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</si>
  <si>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</si>
  <si>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</si>
  <si>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</si>
  <si>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</si>
  <si>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</si>
  <si>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</si>
  <si>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</si>
  <si>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</si>
  <si>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</si>
  <si>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</si>
  <si>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</si>
  <si>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</si>
  <si>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</si>
  <si>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</si>
  <si>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</si>
  <si>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</si>
  <si>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</si>
  <si>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</si>
  <si>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</si>
  <si>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</si>
  <si>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</si>
  <si>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</si>
  <si>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</si>
  <si>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</si>
  <si>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</si>
  <si>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</si>
  <si>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</si>
  <si>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</si>
  <si>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</si>
  <si>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</si>
  <si>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</si>
  <si>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</si>
  <si>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</si>
  <si>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</si>
  <si>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</si>
  <si>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</si>
  <si>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</si>
  <si>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</si>
  <si>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</si>
  <si>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</si>
  <si>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</si>
  <si>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</si>
  <si>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</si>
  <si>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</si>
  <si>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</si>
  <si>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</si>
  <si>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</si>
  <si>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</si>
  <si>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</si>
  <si>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</si>
  <si>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</si>
  <si>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</si>
  <si>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</si>
  <si>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</si>
  <si>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</si>
  <si>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</si>
  <si>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</si>
  <si>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</si>
  <si>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</si>
  <si>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</si>
  <si>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</si>
  <si>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</si>
  <si>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</si>
  <si>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</si>
  <si>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</si>
  <si>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</si>
  <si>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</si>
  <si>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</si>
  <si>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</si>
  <si>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</si>
  <si>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</si>
  <si>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</si>
  <si>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</si>
  <si>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</si>
  <si>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</si>
  <si>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</si>
  <si>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</si>
  <si>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</si>
  <si>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</si>
  <si>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</si>
  <si>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</si>
  <si>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</si>
  <si>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</si>
  <si>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</si>
  <si>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</si>
  <si>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</si>
  <si>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</si>
  <si>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</si>
  <si>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</si>
  <si>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</si>
  <si>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</si>
  <si>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</si>
  <si>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</si>
  <si>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</si>
  <si>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</si>
  <si>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</si>
  <si>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</si>
  <si>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</si>
  <si>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</si>
  <si>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</si>
  <si>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</si>
  <si>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</si>
  <si>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</si>
  <si>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</si>
  <si>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</si>
  <si>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</si>
  <si>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</si>
  <si>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</si>
  <si>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</si>
  <si>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</si>
  <si>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</si>
  <si>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</si>
  <si>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</si>
  <si>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</si>
  <si>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</si>
  <si>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</si>
  <si>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</si>
  <si>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</si>
  <si>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</si>
  <si>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</si>
  <si>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</si>
  <si>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</si>
  <si>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</si>
  <si>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</si>
  <si>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</si>
  <si>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</si>
  <si>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</si>
  <si>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</si>
  <si>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</si>
  <si>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</si>
  <si>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</si>
  <si>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</si>
  <si>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</si>
  <si>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</si>
  <si>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</si>
  <si>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</si>
  <si>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</si>
  <si>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</si>
  <si>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</si>
  <si>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</si>
  <si>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</si>
  <si>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</si>
  <si>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</si>
  <si>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</si>
  <si>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</si>
  <si>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</si>
  <si>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</si>
  <si>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</si>
  <si>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</si>
  <si>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</si>
  <si>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</si>
  <si>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</si>
  <si>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</si>
  <si>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</si>
  <si>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</si>
  <si>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</si>
  <si>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</si>
  <si>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</si>
  <si>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</si>
  <si>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</si>
  <si>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</si>
  <si>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</si>
  <si>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</si>
  <si>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</si>
  <si>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</si>
  <si>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</si>
  <si>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</si>
  <si>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</si>
  <si>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</si>
  <si>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</si>
  <si>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</si>
  <si>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</si>
  <si>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</si>
  <si>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</si>
  <si>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</si>
  <si>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</si>
  <si>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</si>
  <si>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</si>
  <si>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</si>
  <si>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</si>
  <si>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</si>
  <si>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</si>
  <si>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</si>
  <si>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</si>
  <si>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</si>
  <si>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</si>
  <si>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</si>
  <si>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</si>
  <si>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</si>
  <si>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</si>
  <si>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</si>
  <si>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</si>
  <si>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</si>
  <si>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</si>
  <si>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</si>
  <si>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</si>
  <si>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</si>
  <si>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</si>
  <si>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</si>
  <si>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</si>
  <si>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</si>
  <si>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</si>
  <si>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</si>
  <si>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</si>
  <si>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</si>
  <si>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</si>
  <si>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</si>
  <si>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</si>
  <si>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</si>
  <si>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</si>
  <si>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</si>
  <si>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</si>
  <si>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PCM-20251001-00001338</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</si>
  <si>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</si>
  <si>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</si>
  <si>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</si>
  <si>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</si>
  <si>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</si>
  <si>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</si>
  <si>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</si>
  <si>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</si>
  <si>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</si>
  <si>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</si>
  <si>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</si>
  <si>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</si>
  <si>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</si>
  <si>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</si>
  <si>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</si>
  <si>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</si>
  <si>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</si>
  <si>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</si>
  <si>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</si>
  <si>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</si>
  <si>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</si>
  <si>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</si>
  <si>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</si>
  <si>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</si>
  <si>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</si>
  <si>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</si>
  <si>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</si>
  <si>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</si>
  <si>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</si>
  <si>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</si>
  <si>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</si>
  <si>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</si>
  <si>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</si>
  <si>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</si>
  <si>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</si>
  <si>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</si>
  <si>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</si>
  <si>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</si>
  <si>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</si>
  <si>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</si>
  <si>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</si>
  <si>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</si>
  <si>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</si>
  <si>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</si>
  <si>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</si>
  <si>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</si>
  <si>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</si>
  <si>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</si>
  <si>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</si>
  <si>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</si>
  <si>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</si>
  <si>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</si>
  <si>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</si>
  <si>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</si>
  <si>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</si>
  <si>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</si>
  <si>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</si>
  <si>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</si>
  <si>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</si>
  <si>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</si>
  <si>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</si>
  <si>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</si>
  <si>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</si>
  <si>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</si>
  <si>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</si>
  <si>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</si>
  <si>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</si>
  <si>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</si>
  <si>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</si>
  <si>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</si>
  <si>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</si>
  <si>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</si>
  <si>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</si>
  <si>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</si>
  <si>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</si>
  <si>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</si>
  <si>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</si>
  <si>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</si>
  <si>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</si>
  <si>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</si>
  <si>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</si>
  <si>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</si>
  <si>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</si>
  <si>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</si>
  <si>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</si>
  <si>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</si>
  <si>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</si>
  <si>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</si>
  <si>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</si>
  <si>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</si>
  <si>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</si>
  <si>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NO PCM </t>
  </si>
  <si>
    <t xml:space="preserve"> 5G fallaping down  due to DOOR open- AC faulty </t>
  </si>
  <si>
    <t xml:space="preserve">PCM-20251001-00001239
</t>
  </si>
  <si>
    <t xml:space="preserve">100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</si>
  <si>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</si>
  <si>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</si>
  <si>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</si>
  <si>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</si>
  <si>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</si>
  <si>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</si>
  <si>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</si>
  <si>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</si>
  <si>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</si>
  <si>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</si>
  <si>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</si>
  <si>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</si>
  <si>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</si>
  <si>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</si>
  <si>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PCM-20251001-00001331</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</si>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</sst>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7">
    <sortCondition ref="H1:H7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7" dataDxfId="156" headerRowBorderDxfId="154" tableBorderDxfId="155" totalsRowBorderDxfId="153">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7"/>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268.65546701388666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15.034483217590605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20922</v>
      </c>
      <c r="E4" s="65" t="s">
        <v>38964</v>
      </c>
      <c r="F4" s="66">
        <v>45931.603298611109</v>
      </c>
      <c r="G4" s="67">
        <f ca="1">IFERROR(NOW()-F4,"")</f>
        <v>5.9432870330056176E-4</v>
      </c>
      <c r="H4" s="66">
        <v>45931.597743055558</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45931.603892939813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45931.603892939813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45931.603892939813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45931.603892939813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45931.603892939813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45931.603892939813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45931.603892939813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45931.603892939813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45931.603892939813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45931.603892939813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45931.603892939813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45931.603892939813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45931.603892939813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45931.603892939813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45931.603892939813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45931.603892939813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45931.603892939813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45931.603892939813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45931.603892939813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45931.603892939813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45931.603892939813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45931.603892939813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45931.603892939813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45931.603892939813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45931.603892939813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45931.603892939813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45931.603892939813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45931.603892939813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45931.603892939813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45931.603892939813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45931.603892939813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45931.603892939813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45931.603892939813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45931.603892939813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45931.603892939813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45931.603892939813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45931.603892939813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45931.603892939813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45931.603892939813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45931.603892939813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45931.603892939813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45931.603892939813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45931.603892939813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45931.603892939813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45931.603892939813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45931.603892939813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45931.603892939813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45931.603892939813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45931.603892939813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45931.603892939813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45931.603892939813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45931.603892939813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45931.603892939813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45931.603892939813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45931.603892939813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45931.603892939813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45931.603892939813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45931.603892939813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45931.603892939813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45931.603892939813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45931.603892939813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45931.603892939813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45931.603892939813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45931.603892939813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45931.603892939813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45931.603892939813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45931.603892939813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45931.603892939813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45931.603892939813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45931.603892939813</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45931.603892939813</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45931.603892939813</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45931.603892939813</v>
      </c>
      <c r="H77" s="68"/>
      <c r="I77" s="73" t="str">
        <f>IFERROR(VLOOKUP(D77,DB!A:F,6,0),"")</f>
        <v/>
      </c>
      <c r="J77" s="73" t="str">
        <f>IFERROR(VLOOKUP(D77,DB!A:G,7,0),"")</f>
        <v/>
      </c>
      <c r="K77" s="69"/>
      <c r="L77" s="70" t="str">
        <f>IFERROR(VLOOKUP(D77,DB!A:I,9,0),"")</f>
        <v/>
      </c>
    </row>
  </sheetData>
  <customSheetViews>
    <customSheetView guid="{F6042A99-DD27-4453-835D-0834D95730CC}" filter="1" showAutoFilter="1">
      <pageMargins left="0" right="0" top="0" bottom="0" header="0" footer="0"/>
      <autoFilter ref="B1:M1" xr:uid="{D250B9FB-E5DD-4549-93F9-7FBC19D469BB}"/>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239.952110532402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124.8768096064814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106.60405497685133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8.3783258101830143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39059</v>
      </c>
      <c r="E7" s="131" t="s">
        <v>38964</v>
      </c>
      <c r="F7" s="132">
        <v>45931.518229166664</v>
      </c>
      <c r="G7" s="133">
        <f ca="1">IFERROR(NOW()-F7,"-")</f>
        <v>8.5663773148553446E-2</v>
      </c>
      <c r="H7" s="132">
        <v>45931.512245370373</v>
      </c>
      <c r="I7" s="18" t="str">
        <f>IFERROR(VLOOKUP(D7,DB!A:F,6,0),"")</f>
        <v>SCECO</v>
      </c>
      <c r="J7" s="18" t="str">
        <f>IFERROR(VLOOKUP(D7,DB!A:G,7,0),"")</f>
        <v>Weak</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18176</v>
      </c>
      <c r="E8" s="131" t="s">
        <v>38964</v>
      </c>
      <c r="F8" s="132"/>
      <c r="G8" s="133">
        <f ca="1">IFERROR(NOW()-F8,"-")</f>
        <v>45931.603892939813</v>
      </c>
      <c r="H8" s="132">
        <v>45931.53769675926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7" t="s">
        <v>39063</v>
      </c>
      <c r="B9" s="18" t="str">
        <f>IFERROR(VLOOKUP(D9,DB!A:K,11,0),"")</f>
        <v>R2</v>
      </c>
      <c r="C9" s="18">
        <v>2</v>
      </c>
      <c r="D9" s="18" t="s">
        <v>26682</v>
      </c>
      <c r="E9" s="131" t="s">
        <v>38967</v>
      </c>
      <c r="F9" s="132">
        <v>45931.557118055556</v>
      </c>
      <c r="G9" s="133">
        <f ca="1">IFERROR(NOW()-F9,"-")</f>
        <v>4.6774884256592486E-2</v>
      </c>
      <c r="H9" s="146">
        <v>45931.552037037036</v>
      </c>
      <c r="I9" s="18" t="str">
        <f>IFERROR(VLOOKUP(D9,DB!A:F,6,0),"")</f>
        <v>Generator-SG</v>
      </c>
      <c r="J9" s="18" t="str">
        <f>IFERROR(VLOOKUP(D9,DB!A:G,7,0),"")</f>
        <v>Dead</v>
      </c>
      <c r="K9" s="19" t="s">
        <v>39064</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45931.603892939813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45931.603892939813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45931.603892939813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45931.603892939813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45931.603892939813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16" sqref="C16"/>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45931.603892939813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45931.603892939813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45931.603892939813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45931.603892939813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45931.603892939813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45931.603892939813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45931.603892939813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45931.603892939813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45931.603892939813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45931.603892939813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45931.603892939813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45931.603892939813</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145">
        <f ca="1">IFERROR(NOW()-F14,"-")</f>
        <v>45931.603892939813</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ca="1">IFERROR(NOW()-F15,"-")</f>
        <v>45931.603892939813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ca="1">IFERROR(NOW()-F16,"-")</f>
        <v>45931.603892939813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ca="1">IFERROR(NOW()-F17,"-")</f>
        <v>45931.603892939813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45931.603892939813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45931.603892939813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45931.603892939813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45931.603892939813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45931.603892939813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45931.603892939813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45931.603892939813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45931.603892939813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45931.603892939813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45931.603892939813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45931.603892939813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45931.603892939813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45931.603892939813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45931.603892939813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45931.603892939813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45931.603892939813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45931.603892939813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45931.603892939813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45931.603892939813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45931.603892939813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45931.603892939813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45931.603892939813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45931.603892939813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45931.603892939813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45931.603892939813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45931.603892939813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45931.603892939813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45931.603892939813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45931.603892939813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45931.603892939813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45931.603892939813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45931.603892939813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45931.603892939813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45931.603892939813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45931.603892939813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45931.603892939813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45931.603892939813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45931.603892939813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45931.603892939813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45931.603892939813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45931.603892939813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45931.603892939813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45931.603892939813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45931.603892939813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45931.603892939813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45931.603892939813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45931.603892939813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45931.603892939813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45931.603892939813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45931.603892939813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45931.603892939813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45931.603892939813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45931.603892939813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45931.603892939813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45931.603892939813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45931.603892939813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45931.603892939813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45931.603892939813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45931.603892939813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45931.603892939813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45931.603892939813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45931.603892939813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45931.603892939813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45931.603892939813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45931.603892939813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45931.603892939813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45931.603892939813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45931.603892939813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45931.603892939813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45931.603892939813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45931.603892939813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45931.603892939813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45931.603892939813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45931.603892939813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45931.603892939813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45931.603892939813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45931.603892939813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45931.603892939813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45931.603892939813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45931.603892939813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45931.603892939813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45931.603892939813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45931.603892939813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45931.603892939813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45931.603892939813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45931.603892939813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45931.603892939813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45931.603892939813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45931.603892939813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45931.603892939813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45931.603892939813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45931.603892939813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45931.603892939813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45931.603892939813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45931.603892939813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45931.603892939813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45931.603892939813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45931.603892939813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45931.603892939813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45931.603892939813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45931.603892939813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45931.603892939813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45931.603892939813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45931.603892939813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45931.603892939813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45931.603892939813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45931.603892939813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45931.603892939813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45931.603892939813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45931.603892939813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45931.603892939813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45931.603892939813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45931.603892939813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45931.603892939813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45931.603892939813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45931.603892939813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45931.603892939813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45931.603892939813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45931.603892939813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45931.603892939813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45931.603892939813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45931.603892939813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45931.603892939813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45931.603892939813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45931.603892939813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45931.603892939813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45931.603892939813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45931.603892939813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45931.603892939813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45931.603892939813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45931.603892939813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45931.603892939813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45931.603892939813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45931.603892939813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45931.603892939813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45931.603892939813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45931.603892939813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45931.603892939813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45931.603892939813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45931.603892939813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45931.603892939813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45931.603892939813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45931.603892939813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45931.603892939813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45931.603892939813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45931.603892939813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45931.603892939813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45931.603892939813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45931.603892939813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45931.603892939813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45931.603892939813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45931.603892939813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45931.603892939813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45931.603892939813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45931.603892939813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45931.603892939813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45931.603892939813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45931.603892939813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45931.603892939813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45931.603892939813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45931.603892939813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45931.603892939813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45931.603892939813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45931.603892939813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45931.603892939813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45931.603892939813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45931.603892939813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45931.603892939813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45931.603892939813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45931.603892939813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45931.603892939813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45931.603892939813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45931.603892939813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45931.603892939813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45931.603892939813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45931.603892939813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45931.603892939813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45931.603892939813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45931.603892939813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45931.603892939813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45931.603892939813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45931.603892939813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45931.603892939813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45931.603892939813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45931.603892939813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45931.603892939813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45931.603892939813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45931.603892939813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45931.603892939813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45931.603892939813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45931.603892939813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45931.603892939813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45931.603892939813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45931.603892939813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45931.603892939813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45931.603892939813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45931.603892939813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45931.603892939813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45931.603892939813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45931.603892939813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45931.603892939813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45931.603892939813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45931.603892939813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45931.603892939813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45931.603892939813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45931.603892939813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45931.603892939813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45931.603892939813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45931.603892939813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45931.603892939813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45931.603892939813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45931.603892939813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45931.603892939813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45931.603892939813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45931.603892939813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45931.603892939813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45931.603892939813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45931.603892939813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45931.603892939813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45931.603892939813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45931.603892939813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45931.603892939813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45931.603892939813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45931.603892939813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45931.603892939813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45931.603892939813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45931.603892939813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45931.603892939813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45931.603892939813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45931.603892939813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45931.603892939813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45931.603892939813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45931.603892939813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45931.603892939813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45931.603892939813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45931.603892939813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45931.603892939813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45931.603892939813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45931.603892939813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45931.603892939813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45931.603892939813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45931.603892939813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45931.603892939813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45931.603892939813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45931.603892939813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45931.603892939813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45931.603892939813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45931.603892939813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45931.603892939813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45931.603892939813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45931.603892939813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45931.603892939813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45931.603892939813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45931.603892939813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45931.603892939813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45931.603892939813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45931.603892939813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45931.603892939813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45931.603892939813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45931.603892939813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45931.603892939813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45931.603892939813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45931.603892939813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45931.603892939813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45931.603892939813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45931.603892939813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45931.603892939813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45931.603892939813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45931.603892939813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45931.603892939813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45931.603892939813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45931.603892939813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45931.603892939813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45931.603892939813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45931.603892939813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45931.603892939813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45931.603892939813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45931.603892939813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45931.603892939813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45931.603892939813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45931.603892939813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45931.603892939813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45931.603892939813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45931.603892939813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45931.603892939813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45931.603892939813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45931.603892939813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45931.603892939813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45931.603892939813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45931.603892939813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45931.603892939813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45931.603892939813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45931.603892939813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45931.603892939813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45931.603892939813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45931.603892939813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45931.603892939813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45931.603892939813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45931.603892939813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45931.603892939813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45931.603892939813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45931.603892939813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45931.603892939813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45931.603892939813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45931.603892939813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45931.603892939813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45931.603892939813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45931.603892939813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45931.603892939813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45931.603892939813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45931.603892939813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45931.603892939813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45931.603892939813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45931.603892939813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45931.603892939813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45931.603892939813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45931.603892939813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45931.603892939813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45931.603892939813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45931.603892939813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45931.603892939813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45931.603892939813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45931.603892939813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45931.603892939813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45931.603892939813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45931.603892939813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45931.603892939813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45931.603892939813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45931.603892939813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45931.603892939813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45931.603892939813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45931.603892939813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45931.603892939813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45931.603892939813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45931.603892939813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45931.603892939813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45931.603892939813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45931.603892939813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45931.603892939813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45931.603892939813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45931.603892939813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45931.603892939813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45931.603892939813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45931.603892939813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45931.603892939813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45931.603892939813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45931.603892939813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45931.603892939813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45931.603892939813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45931.603892939813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45931.603892939813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45931.603892939813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45931.603892939813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45931.603892939813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45931.603892939813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45931.603892939813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45931.603892939813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45931.603892939813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45931.603892939813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45931.603892939813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45931.603892939813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45931.603892939813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45931.603892939813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45931.603892939813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45931.603892939813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45931.603892939813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45931.603892939813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45931.603892939813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45931.603892939813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45931.603892939813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45931.603892939813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45931.603892939813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45931.603892939813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45931.603892939813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45931.603892939813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45931.603892939813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45931.603892939813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45931.603892939813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45931.603892939813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45931.603892939813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45931.603892939813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45931.603892939813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45931.603892939813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45931.603892939813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45931.603892939813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45931.603892939813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45931.603892939813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45931.603892939813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45931.603892939813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45931.603892939813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45931.603892939813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45931.603892939813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45931.603892939813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45931.603892939813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45931.603892939813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45931.603892939813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45931.603892939813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45931.603892939813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45931.603892939813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45931.603892939813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45931.603892939813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45931.603892939813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45931.603892939813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45931.603892939813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45931.603892939813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45931.603892939813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45931.603892939813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45931.603892939813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45931.603892939813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45931.603892939813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45931.603892939813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45931.603892939813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45931.603892939813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45931.603892939813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45931.603892939813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45931.603892939813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45931.603892939813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45931.603892939813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45931.603892939813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45931.603892939813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45931.603892939813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45931.603892939813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45931.603892939813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45931.603892939813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45931.603892939813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45931.603892939813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45931.603892939813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45931.603892939813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45931.603892939813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45931.603892939813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45931.603892939813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45931.603892939813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45931.603892939813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45931.603892939813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45931.603892939813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45931.603892939813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45931.603892939813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45931.603892939813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45931.603892939813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45931.603892939813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45931.603892939813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45931.603892939813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45931.603892939813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45931.603892939813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45931.603892939813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45931.603892939813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45931.603892939813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45931.603892939813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45931.603892939813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45931.603892939813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45931.603892939813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45931.603892939813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45931.603892939813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45931.603892939813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45931.603892939813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45931.603892939813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45931.603892939813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45931.603892939813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45931.603892939813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45931.603892939813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45931.603892939813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45931.603892939813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45931.603892939813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45931.603892939813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45931.603892939813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45931.603892939813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45931.603892939813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45931.603892939813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45931.603892939813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45931.603892939813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45931.603892939813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45931.603892939813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45931.603892939813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45931.603892939813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45931.603892939813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45931.603892939813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45931.603892939813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45931.603892939813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45931.603892939813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45931.603892939813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45931.603892939813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45931.603892939813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45931.603892939813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45931.603892939813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45931.603892939813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45931.603892939813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45931.603892939813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45931.603892939813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45931.603892939813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45931.603892939813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45931.603892939813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45931.603892939813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45931.603892939813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45931.603892939813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45931.603892939813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45931.603892939813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45931.603892939813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45931.603892939813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45931.603892939813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45931.603892939813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45931.603892939813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45931.603892939813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45931.603892939813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45931.603892939813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45931.603892939813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45931.603892939813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45931.603892939813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45931.603892939813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45931.603892939813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45931.603892939813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45931.603892939813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45931.603892939813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45931.603892939813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45931.603892939813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45931.603892939813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45931.603892939813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45931.603892939813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45931.603892939813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45931.603892939813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45931.603892939813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45931.603892939813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45931.603892939813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45931.603892939813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45931.603892939813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45931.603892939813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45931.603892939813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45931.603892939813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45931.603892939813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45931.603892939813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45931.603892939813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45931.603892939813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45931.603892939813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45931.603892939813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45931.603892939813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45931.603892939813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45931.603892939813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45931.603892939813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45931.603892939813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45931.603892939813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45931.603892939813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45931.603892939813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45931.603892939813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45931.603892939813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45931.603892939813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45931.603892939813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45931.603892939813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45931.603892939813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45931.603892939813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45931.603892939813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45931.603892939813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45931.603892939813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45931.603892939813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45931.603892939813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45931.603892939813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45931.603892939813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45931.603892939813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45931.603892939813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45931.603892939813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45931.603892939813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45931.603892939813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45931.603892939813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45931.603892939813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45931.603892939813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45931.603892939813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45931.603892939813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45931.603892939813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45931.603892939813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45931.603892939813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45931.603892939813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45931.603892939813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45931.603892939813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45931.603892939813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45931.603892939813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45931.603892939813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45931.603892939813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45931.603892939813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45931.603892939813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45931.603892939813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45931.603892939813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45931.603892939813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45931.603892939813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45931.603892939813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45931.603892939813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45931.603892939813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45931.603892939813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45931.603892939813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45931.603892939813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45931.603892939813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45931.603892939813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45931.603892939813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45931.603892939813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45931.603892939813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45931.603892939813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45931.603892939813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45931.603892939813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45931.603892939813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45931.603892939813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45931.603892939813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45931.603892939813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45931.603892939813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45931.603892939813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45931.603892939813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45931.603892939813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45931.603892939813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45931.603892939813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45931.603892939813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45931.603892939813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45931.603892939813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45931.603892939813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45931.603892939813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45931.603892939813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45931.603892939813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45931.603892939813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45931.603892939813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45931.603892939813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45931.603892939813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45931.603892939813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45931.603892939813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45931.603892939813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45931.603892939813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45931.603892939813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45931.603892939813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45931.603892939813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45931.603892939813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45931.603892939813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45931.603892939813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45931.603892939813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45931.603892939813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45931.603892939813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45931.603892939813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45931.603892939813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45931.603892939813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45931.603892939813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45931.603892939813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45931.603892939813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45931.603892939813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45931.603892939813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45931.603892939813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45931.603892939813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45931.603892939813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45931.603892939813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45931.603892939813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45931.603892939813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45931.603892939813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45931.603892939813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45931.603892939813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45931.603892939813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45931.603892939813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45931.603892939813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45931.603892939813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45931.603892939813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45931.603892939813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45931.603892939813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45931.603892939813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45931.603892939813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45931.603892939813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45931.603892939813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45931.603892939813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45931.603892939813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45931.603892939813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45931.603892939813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45931.603892939813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45931.603892939813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45931.603892939813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45931.603892939813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45931.603892939813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45931.603892939813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45931.603892939813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45931.603892939813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45931.603892939813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45931.603892939813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45931.603892939813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45931.603892939813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45931.603892939813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45931.603892939813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45931.603892939813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45931.603892939813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45931.603892939813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45931.603892939813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45931.603892939813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45931.603892939813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45931.603892939813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45931.603892939813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45931.603892939813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45931.603892939813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45931.603892939813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45931.603892939813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45931.603892939813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45931.603892939813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45931.603892939813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45931.603892939813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45931.603892939813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45931.603892939813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45931.603892939813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45931.603892939813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45931.603892939813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45931.603892939813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45931.603892939813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45931.603892939813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45931.603892939813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45931.603892939813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45931.603892939813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45931.603892939813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45931.603892939813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45931.603892939813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45931.603892939813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45931.603892939813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45931.603892939813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45931.603892939813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45931.603892939813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45931.603892939813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45931.603892939813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45931.603892939813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45931.603892939813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45931.603892939813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45931.603892939813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45931.603892939813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45931.603892939813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45931.603892939813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45931.603892939813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45931.603892939813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45931.603892939813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45931.603892939813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45931.603892939813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45931.603892939813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45931.603892939813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45931.603892939813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45931.603892939813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45931.603892939813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45931.603892939813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45931.603892939813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45931.603892939813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45931.603892939813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45931.603892939813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45931.603892939813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45931.603892939813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45931.603892939813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45931.603892939813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45931.603892939813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45931.603892939813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45931.603892939813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45931.603892939813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45931.603892939813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45931.603892939813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45931.603892939813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45931.603892939813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45931.603892939813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45931.603892939813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45931.603892939813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45931.603892939813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45931.603892939813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45931.603892939813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45931.603892939813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45931.603892939813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45931.603892939813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45931.603892939813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45931.603892939813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45931.603892939813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45931.603892939813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45931.603892939813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45931.603892939813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45931.603892939813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45931.603892939813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45931.603892939813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45931.603892939813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45931.603892939813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45931.603892939813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45931.603892939813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45931.603892939813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45931.603892939813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45931.603892939813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45931.603892939813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45931.603892939813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45931.603892939813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45931.603892939813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45931.603892939813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45931.603892939813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45931.603892939813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45931.603892939813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45931.603892939813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45931.603892939813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45931.603892939813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45931.603892939813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45931.603892939813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45931.603892939813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45931.603892939813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45931.603892939813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45931.603892939813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45931.603892939813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45931.603892939813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45931.603892939813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45931.603892939813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45931.603892939813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45931.603892939813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45931.603892939813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45931.603892939813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45931.603892939813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45931.603892939813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45931.603892939813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45931.603892939813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45931.603892939813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45931.603892939813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45931.603892939813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45931.603892939813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45931.603892939813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45931.603892939813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45931.603892939813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45931.603892939813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45931.603892939813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45931.603892939813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45931.603892939813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45931.603892939813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45931.603892939813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45931.603892939813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45931.603892939813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45931.603892939813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45931.603892939813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45931.603892939813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45931.603892939813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45931.603892939813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45931.603892939813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45931.603892939813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45931.603892939813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45931.603892939813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45931.603892939813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45931.603892939813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45931.603892939813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45931.603892939813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45931.603892939813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45931.603892939813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45931.603892939813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45931.603892939813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45931.603892939813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45931.603892939813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45931.603892939813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45931.603892939813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45931.603892939813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45931.603892939813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45931.603892939813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45931.603892939813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45931.603892939813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45931.603892939813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45931.603892939813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45931.603892939813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45931.603892939813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45931.603892939813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45931.603892939813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45931.603892939813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45931.603892939813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45931.603892939813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45931.603892939813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45931.603892939813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45931.603892939813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45931.603892939813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45931.603892939813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45931.603892939813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45931.603892939813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45931.603892939813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45931.603892939813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45931.603892939813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45931.603892939813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45931.603892939813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45931.603892939813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45931.603892939813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45931.603892939813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45931.603892939813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45931.603892939813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45931.603892939813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45931.603892939813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45931.603892939813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45931.603892939813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45931.603892939813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45931.603892939813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45931.603892939813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45931.603892939813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45931.603892939813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45931.603892939813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45931.603892939813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45931.603892939813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45931.603892939813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45931.603892939813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45931.603892939813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45931.603892939813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45931.603892939813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45931.603892939813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45931.603892939813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45931.603892939813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45931.603892939813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45931.603892939813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45931.603892939813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45931.603892939813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45931.603892939813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45931.603892939813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45931.603892939813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45931.603892939813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45931.603892939813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45931.603892939813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45931.603892939813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45931.603892939813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45931.603892939813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45931.603892939813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45931.603892939813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45931.603892939813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45931.603892939813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45931.603892939813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45931.603892939813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45931.603892939813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45931.603892939813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45931.603892939813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45931.603892939813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45931.603892939813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45931.603892939813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45931.603892939813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45931.603892939813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45931.603892939813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45931.603892939813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45931.603892939813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45931.603892939813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45931.603892939813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45931.603892939813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45931.603892939813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45931.603892939813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45931.603892939813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45931.603892939813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45931.603892939813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45931.603892939813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45931.603892939813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45931.603892939813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45931.603892939813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45931.603892939813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45931.603892939813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45931.603892939813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45931.603892939813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45931.603892939813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45931.603892939813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45931.603892939813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45931.603892939813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45931.603892939813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45931.603892939813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45931.603892939813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45931.603892939813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45931.603892939813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45931.603892939813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45931.603892939813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45931.603892939813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45931.603892939813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45931.603892939813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45931.603892939813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45931.603892939813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45931.603892939813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45931.603892939813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45931.603892939813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45931.603892939813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45931.603892939813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45931.603892939813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45931.603892939813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45931.603892939813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45931.603892939813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45931.603892939813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45931.603892939813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45931.603892939813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45931.603892939813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45931.603892939813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45931.603892939813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45931.603892939813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45931.603892939813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45931.603892939813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45931.603892939813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45931.603892939813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45931.603892939813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45931.603892939813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45931.603892939813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45931.603892939813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45931.603892939813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45931.603892939813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45931.603892939813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45931.603892939813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45931.603892939813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45931.603892939813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45931.603892939813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45931.603892939813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45931.603892939813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45931.603892939813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45931.603892939813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45931.603892939813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45931.603892939813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45931.603892939813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45931.603892939813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45931.603892939813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45931.603892939813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45931.603892939813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45931.603892939813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45931.603892939813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45931.603892939813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45931.603892939813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45931.603892939813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45931.603892939813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45931.603892939813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45931.603892939813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45931.603892939813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45931.603892939813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45931.603892939813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45931.603892939813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45931.603892939813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45931.603892939813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45931.603892939813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45931.603892939813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45931.603892939813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45931.603892939813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45931.603892939813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45931.603892939813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45931.603892939813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45931.603892939813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45931.603892939813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45931.603892939813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45931.603892939813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45931.603892939813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45931.603892939813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45931.603892939813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45931.603892939813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45931.603892939813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45931.603892939813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45931.603892939813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45931.603892939813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45931.603892939813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45931.603892939813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45931.603892939813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45931.603892939813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45931.603892939813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45931.603892939813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45931.603892939813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45931.603892939813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45931.603892939813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45931.603892939813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45931.603892939813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45931.603892939813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45931.603892939813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45931.603892939813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45931.603892939813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45931.603892939813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45931.603892939813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45931.603892939813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45931.603892939813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45931.603892939813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45931.603892939813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45931.603892939813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45931.603892939813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45931.603892939813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45931.603892939813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45931.603892939813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45931.603892939813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45931.603892939813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45931.603892939813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45931.603892939813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45931.603892939813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45931.603892939813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45931.603892939813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45931.603892939813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45931.603892939813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45931.603892939813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45931.603892939813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45931.603892939813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45931.603892939813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45931.603892939813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45931.603892939813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45931.603892939813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45931.603892939813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45931.603892939813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45931.603892939813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45931.603892939813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45931.603892939813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45931.603892939813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45931.603892939813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45931.603892939813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45931.603892939813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45931.603892939813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45931.603892939813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45931.603892939813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45931.603892939813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45931.603892939813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45931.603892939813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45931.603892939813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45931.603892939813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45931.603892939813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45931.603892939813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45931.603892939813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45931.603892939813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45931.603892939813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45931.603892939813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45931.603892939813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45931.603892939813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45931.603892939813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45931.603892939813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45931.603892939813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45931.603892939813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45931.603892939813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45931.603892939813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45931.603892939813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45931.603892939813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45931.603892939813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45931.603892939813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45931.603892939813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45931.603892939813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45931.603892939813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45931.603892939813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45931.603892939813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45931.603892939813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45931.603892939813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45931.603892939813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45931.603892939813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45931.603892939813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45931.603892939813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45931.603892939813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45931.603892939813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45931.603892939813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45931.603892939813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45931.603892939813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45931.603892939813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45931.603892939813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45931.603892939813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45931.603892939813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45931.603892939813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45931.603892939813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45931.603892939813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45931.603892939813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45931.603892939813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45931.603892939813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45931.603892939813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45931.603892939813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45931.603892939813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45931.603892939813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45931.603892939813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45931.603892939813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45931.603892939813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45931.603892939813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45931.603892939813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45931.603892939813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45931.603892939813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45931.603892939813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45931.603892939813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45931.603892939813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45931.603892939813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45931.603892939813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45931.603892939813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45931.603892939813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45931.603892939813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45931.603892939813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45931.603892939813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45931.603892939813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45931.603892939813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45931.603892939813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45931.603892939813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45931.603892939813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45931.603892939813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45931.603892939813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45931.603892939813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45931.603892939813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45931.603892939813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45931.603892939813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45931.603892939813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45931.603892939813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45931.603892939813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45931.603892939813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45931.603892939813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45931.603892939813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45931.603892939813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45931.603892939813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45931.603892939813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45931.603892939813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45931.603892939813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45931.603892939813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45931.603892939813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45931.603892939813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45931.603892939813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45931.603892939813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45931.603892939813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45931.603892939813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45931.603892939813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45931.603892939813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45931.603892939813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45931.603892939813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45931.603892939813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45931.603892939813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45931.603892939813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45931.603892939813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45931.603892939813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45931.603892939813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45931.603892939813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45931.603892939813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45931.603892939813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45931.603892939813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45931.603892939813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45931.603892939813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45931.603892939813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45931.603892939813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45931.603892939813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45931.603892939813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45931.603892939813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45931.603892939813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45931.603892939813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45931.603892939813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45931.603892939813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45931.603892939813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45931.603892939813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45931.603892939813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45931.603892939813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45931.603892939813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45931.603892939813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45931.603892939813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45931.603892939813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45931.603892939813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45931.603892939813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45931.603892939813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45931.603892939813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45931.603892939813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45931.603892939813</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45931.603892939813</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228.1231753472166</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0.71361516203614883</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
      </c>
      <c r="C4" s="111"/>
      <c r="D4" s="107"/>
      <c r="E4" s="112"/>
      <c r="F4" s="113"/>
      <c r="G4" s="114">
        <f ca="1">IFERROR(NOW()-F4,"")</f>
        <v>45931.603892939813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45931.603892939813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45931.603892939813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45931.603892939813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45931.603892939813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45931.603892939813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45931.603892939813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45931.603892939813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45931.603892939813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45931.603892939813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45931.603892939813</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45931.603892939813</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45931.603892939813</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45931.603892939813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45931.603892939813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45931.603892939813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45931.603892939813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45931.603892939813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45931.603892939813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45931.603892939813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45931.603892939813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45931.603892939813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45931.603892939813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45931.603892939813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45931.603892939813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45931.603892939813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45931.603892939813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45931.603892939813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45931.603892939813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45931.603892939813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45931.603892939813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45931.603892939813</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39.771832754624484</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5.4150156249961583</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140"/>
      <c r="E4" s="37"/>
      <c r="F4" s="38"/>
      <c r="G4" s="39">
        <f ca="1">IFERROR(NOW()-F4,"-")</f>
        <v>45931.603892939813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45931.603892939813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45931.603892939813</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45931.603892939813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45931.603892939813</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45931.603892939813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45931.603892939813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45931.603892939813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45931.603892939813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45931.603892939813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45931.603892939813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45931.603892939813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45931.603892939813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45931.603892939813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45931.603892939813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45931.603892939813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45931.603892939813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45931.603892939813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45931.603892939813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45931.603892939813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45931.603892939813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45931.603892939813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45931.603892939813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45931.603892939813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45931.603892939813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45931.603892939813</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45931.603892939813</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45931.603892939813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45931.603892939813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45931.603892939813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45931.603892939813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45931.603892939813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45931.603892939813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45931.603892939813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45931.603892939813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45931.603892939813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45931.603892939813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45931.603892939813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45931.603892939813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45931.603892939813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45931.603892939813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45931.603892939813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45931.603892939813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45931.603892939813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45931.603892939813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45931.603892939813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45931.603892939813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45931.603892939813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45931.603892939813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45931.603892939813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45931.603892939813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45931.603892939813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45931.603892939813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45931.603892939813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45931.603892939813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45931.603892939813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45931.603892939813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45931.603892939813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45931.603892939813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45931.603892939813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45931.603892939813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45931.603892939813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45931.603892939813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45931.603892939813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45931.603892939813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45931.603892939813</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45931.603892939813</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45931.603892939813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45931.603892939813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45931.603892939813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45931.603892939813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45931.603892939813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45931.603892939813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45931.603892939813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45931.603892939813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45931.603892939813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45931.603892939813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45931.603892939813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45931.603892939813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45931.603892939813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45931.603892939813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45931.603892939813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45931.603892939813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45931.603892939813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45931.603892939813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45931.603892939813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45931.603892939813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45931.603892939813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45931.603892939813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45931.603892939813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45931.603892939813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45931.603892939813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45931.603892939813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45931.603892939813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45931.603892939813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45931.603892939813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45931.603892939813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45931.603892939813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45931.603892939813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45931.603892939813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45931.603892939813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45931.603892939813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45931.603892939813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45931.603892939813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45931.603892939813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45931.603892939813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45931.603892939813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45931.603892939813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45931.603892939813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45931.603892939813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45931.603892939813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45931.603892939813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45931.603892939813</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45931.603892939813</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45931.603892939813</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45931.603892939813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45931.603892939813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45931.603892939813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45931.603892939813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45931.603892939813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45931.603892939813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45931.603892939813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45931.603892939813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45931.603892939813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45931.603892939813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45931.603892939813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45931.603892939813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45931.603892939813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45931.603892939813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45931.603892939813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45931.603892939813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45931.603892939813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45931.603892939813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45931.603892939813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45931.603892939813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45931.603892939813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45931.603892939813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45931.603892939813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45931.603892939813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45931.603892939813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45931.603892939813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45931.603892939813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45931.603892939813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45931.603892939813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45931.603892939813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45931.603892939813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45931.603892939813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45931.603892939813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45931.603892939813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45931.603892939813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45931.603892939813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45931.603892939813</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45931.603892939813</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45931.603892939813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45931.603892939813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45931.603892939813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45931.603892939813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45931.603892939813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45931.603892939813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45931.603892939813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45931.603892939813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45931.603892939813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45931.603892939813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45931.603892939813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45931.603892939813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45931.603892939813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45931.603892939813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45931.603892939813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45931.603892939813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45931.603892939813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45931.603892939813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45931.603892939813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45931.603892939813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45931.603892939813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45931.603892939813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45931.603892939813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45931.603892939813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45931.603892939813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45931.603892939813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45931.603892939813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45931.603892939813</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45931.603892939813</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45931.603892939813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45931.603892939813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45931.603892939813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45931.603892939813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45931.603892939813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45931.603892939813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45931.603892939813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45931.603892939813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45931.603892939813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45931.603892939813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45931.603892939813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45931.603892939813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45931.603892939813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45931.603892939813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45931.603892939813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45931.603892939813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45931.603892939813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45931.603892939813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45931.603892939813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45931.603892939813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45931.603892939813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45931.603892939813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45931.603892939813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45931.603892939813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45931.603892939813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45931.603892939813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45931.603892939813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45931.603892939813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45931.603892939813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45931.603892939813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45931.603892939813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45931.603892939813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45931.603892939813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45931.603892939813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45931.603892939813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45931.603892939813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45931.603892939813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45931.603892939813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45931.603892939813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45931.603892939813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45931.603892939813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45931.603892939813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45931.603892939813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45931.603892939813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45931.603892939813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45931.603892939813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45931.603892939813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45931.603892939813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45931.603892939813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45931.603892939813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45931.603892939813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45931.603892939813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45931.603892939813</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45931.603892939813</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tabSelected="1" workbookViewId="0">
      <selection activeCell="K10" sqref="K10"/>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2.4601776620329474</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4.8310457175903139</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4.4863466435199371</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39079</v>
      </c>
      <c r="B5" s="140" t="str">
        <f>IFERROR(VLOOKUP(D5,DB!A:K,11,0),"")</f>
        <v>R6</v>
      </c>
      <c r="C5" s="140">
        <v>1</v>
      </c>
      <c r="D5" s="140" t="s">
        <v>33276</v>
      </c>
      <c r="E5" s="140" t="s">
        <v>38964</v>
      </c>
      <c r="F5" s="141">
        <v>45931.593773148146</v>
      </c>
      <c r="G5" s="142">
        <f ca="1">IFERROR(NOW()-F5,"-")</f>
        <v>1.0119791666511446E-2</v>
      </c>
      <c r="H5" s="141">
        <v>45931.599548611113</v>
      </c>
      <c r="I5" s="140" t="str">
        <f>IFERROR(VLOOKUP(D5,DB!A:F,6,0),"")</f>
        <v>Generator-SG</v>
      </c>
      <c r="J5" s="140" t="str">
        <f>IFERROR(VLOOKUP(D5,DB!A:G,7,0),"")</f>
        <v xml:space="preserve">Weak </v>
      </c>
      <c r="K5" s="140" t="s">
        <v>39080</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45931.603892939813</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45931.603892939813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45931.603892939813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45931.603892939813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45931.603892939813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45931.603892939813</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45931.603892939813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45931.603892939813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45931.603892939813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45931.603892939813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45931.603892939813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45931.603892939813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45931.603892939813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45931.603892939813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45931.603892939813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45931.603892939813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45931.603892939813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45931.603892939813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45931.603892939813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45931.603892939813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45931.603892939813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45931.603892939813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45931.603892939813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45931.603892939813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45931.603892939813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45931.603892939813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45931.603892939813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45931.603892939813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45931.603892939813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45931.603892939813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45931.603892939813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45931.603892939813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45931.603892939813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45931.603892939813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45931.603892939813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45931.603892939813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45931.603892939813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45931.603892939813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45931.603892939813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45931.603892939813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45931.603892939813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45931.603892939813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45931.603892939813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45931.603892939813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45931.603892939813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45931.603892939813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45931.603892939813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45931.603892939813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45931.603892939813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45931.603892939813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45931.603892939813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45931.603892939813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45931.603892939813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45931.603892939813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45931.603892939813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45931.603892939813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45931.603892939813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45931.603892939813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45931.603892939813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45931.603892939813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45931.603892939813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45931.603892939813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45931.603892939813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45931.603892939813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45931.603892939813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45931.603892939813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45931.603892939813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45931.603892939813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45931.603892939813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45931.603892939813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45931.603892939813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45931.603892939813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45931.603892939813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45931.603892939813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45931.603892939813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45931.603892939813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45931.603892939813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45931.603892939813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45931.603892939813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45931.603892939813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45931.603892939813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45931.603892939813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45931.603892939813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45931.603892939813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45931.603892939813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45931.603892939813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45931.603892939813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45931.603892939813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45931.603892939813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45931.603892939813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45931.603892939813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45931.603892939813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45931.603892939813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45931.603892939813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45931.603892939813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45931.603892939813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45931.603892939813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45931.603892939813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45931.603892939813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45931.603892939813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45931.603892939813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45931.603892939813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45931.603892939813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45931.603892939813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45931.603892939813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45931.603892939813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45931.603892939813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45931.603892939813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45931.603892939813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45931.603892939813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45931.603892939813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45931.603892939813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45931.603892939813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45931.603892939813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45931.603892939813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45931.603892939813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45931.603892939813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45931.603892939813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45931.603892939813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45931.603892939813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45931.603892939813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45931.603892939813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45931.603892939813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45931.603892939813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45931.603892939813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45931.603892939813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45931.603892939813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45931.603892939813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45931.603892939813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45931.603892939813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45931.603892939813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45931.603892939813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45931.603892939813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45931.603892939813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45931.603892939813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45931.603892939813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45931.603892939813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45931.603892939813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45931.603892939813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45931.603892939813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45931.603892939813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45931.603892939813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45931.603892939813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45931.603892939813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45931.603892939813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45931.603892939813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45931.603892939813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45931.603892939813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45931.603892939813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45931.603892939813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45931.603892939813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45931.603892939813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45931.603892939813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45931.603892939813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45931.603892939813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45931.603892939813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45931.603892939813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45931.603892939813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45931.603892939813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45931.603892939813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45931.603892939813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45931.603892939813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45931.603892939813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45931.603892939813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45931.603892939813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45931.603892939813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45931.603892939813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45931.603892939813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45931.603892939813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45931.603892939813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45931.603892939813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45931.603892939813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45931.603892939813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45931.603892939813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45931.603892939813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45931.603892939813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45931.603892939813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45931.603892939813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45931.603892939813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45931.603892939813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45931.603892939813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45931.603892939813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45931.603892939813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45931.603892939813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45931.603892939813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45931.603892939813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45931.603892939813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45931.603892939813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45931.603892939813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45931.603892939813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45931.603892939813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45931.603892939813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45931.603892939813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45931.603892939813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45931.603892939813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45931.603892939813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45931.603892939813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45931.603892939813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45931.603892939813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45931.603892939813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45931.603892939813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45931.603892939813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45931.603892939813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45931.603892939813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45931.603892939813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45931.603892939813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45931.603892939813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45931.603892939813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45931.603892939813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45931.603892939813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45931.603892939813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45931.603892939813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45931.603892939813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45931.603892939813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45931.603892939813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45931.603892939813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45931.603892939813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45931.603892939813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45931.603892939813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45931.603892939813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45931.603892939813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45931.603892939813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45931.603892939813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45931.603892939813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45931.603892939813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45931.603892939813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45931.603892939813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45931.603892939813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45931.603892939813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45931.603892939813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45931.603892939813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45931.603892939813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45931.603892939813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45931.603892939813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45931.603892939813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45931.603892939813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45931.603892939813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45931.603892939813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45931.603892939813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45931.603892939813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45931.603892939813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45931.603892939813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45931.603892939813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45931.603892939813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45931.603892939813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45931.603892939813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45931.603892939813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45931.603892939813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45931.603892939813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45931.603892939813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45931.603892939813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45931.603892939813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45931.603892939813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45931.603892939813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45931.603892939813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45931.603892939813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45931.603892939813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45931.603892939813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45931.603892939813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45931.603892939813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45931.603892939813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45931.603892939813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45931.603892939813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45931.603892939813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45931.603892939813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45931.603892939813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45931.603892939813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45931.603892939813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45931.603892939813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45931.603892939813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45931.603892939813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45931.603892939813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45931.603892939813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45931.603892939813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45931.603892939813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45931.603892939813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45931.603892939813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45931.603892939813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45931.603892939813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45931.603892939813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45931.603892939813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45931.603892939813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45931.603892939813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45931.603892939813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45931.603892939813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45931.603892939813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45931.603892939813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45931.603892939813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45931.603892939813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45931.603892939813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45931.603892939813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45931.603892939813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45931.603892939813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45931.603892939813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45931.603892939813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45931.603892939813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45931.603892939813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45931.603892939813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45931.603892939813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45931.603892939813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45931.603892939813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45931.603892939813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45931.603892939813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45931.603892939813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45931.603892939813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45931.603892939813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45931.603892939813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45931.603892939813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45931.603892939813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45931.603892939813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45931.603892939813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45931.603892939813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45931.603892939813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45931.603892939813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45931.603892939813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45931.603892939813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45931.603892939813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45931.603892939813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45931.603892939813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45931.603892939813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45931.603892939813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45931.603892939813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45931.603892939813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45931.603892939813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45931.603892939813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45931.603892939813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45931.603892939813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45931.603892939813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45931.603892939813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45931.603892939813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45931.603892939813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45931.603892939813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45931.603892939813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45931.603892939813</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45931.603892939813</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45931.603892939813</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2025-10-01T11:30:45Z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