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03" documentId="13_ncr:1_{F6CB121F-512D-4AA6-A0C1-0FB36C537598}" xr6:coauthVersionLast="47" xr6:coauthVersionMax="47" xr10:uidLastSave="{4F5BFC78-2BED-448A-83F2-B5D28DD4F53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<sst xmlns="http://schemas.openxmlformats.org/spreadsheetml/2006/main" count="178595" uniqueCount="39080">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</sst>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274.58943148147955</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14311</v>
      </c>
      <c r="E3" s="150" t="s">
        <v>38967</v>
      </c>
      <c r="F3" s="151">
        <v>45937.536851851852</v>
      </c>
      <c r="G3" s="152">
        <f ca="1">IFERROR(NOW()-F3,"")</f>
        <v>1.0055555540020578E-3</v>
      </c>
      <c r="H3" s="151">
        <v>45937.52921296296</v>
      </c>
      <c r="I3" s="149" t="str">
        <f>IFERROR(VLOOKUP(D3,DB!A:F,6,0),"")</f>
        <v>SCECO</v>
      </c>
      <c r="J3" s="65" t="str">
        <f>IFERROR(VLOOKUP(D3,DB!A:G,7,0),"")</f>
        <v>In progress</v>
      </c>
      <c r="K3" s="153" t="s">
        <v>38968</v>
      </c>
      <c r="L3" s="154" t="str">
        <f>IFERROR(VLOOKUP(D3,DB!A:I,9,0),"")</f>
        <v>Latis</v>
      </c>
    </row>
    <row r="4" spans="1:12" ht="15" customHeight="1">
      <c r="A4" s="148"/>
      <c r="B4" s="149" t="str">
        <f>IFERROR(VLOOKUP(D4,DB!A:K,11,0),"")</f>
        <v/>
      </c>
      <c r="C4" s="149"/>
      <c r="D4" s="149"/>
      <c r="E4" s="150"/>
      <c r="F4" s="151"/>
      <c r="G4" s="152">
        <f ca="1">IFERROR(NOW()-F4,"")</f>
        <v>45937.537857407406</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45937.537857407406</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45937.537857407406</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45937.537857407406</v>
      </c>
      <c r="H7" s="151"/>
      <c r="I7" s="149" t="str">
        <f>IFERROR(VLOOKUP(D7,DB!A:F,6,0),"")</f>
        <v/>
      </c>
      <c r="J7" s="65" t="str">
        <f>IFERROR(VLOOKUP(D7,DB!A:G,7,0),"")</f>
        <v/>
      </c>
      <c r="K7" s="153"/>
      <c r="L7" s="154" t="str">
        <f>IFERROR(VLOOKUP(D7,DB!A:I,9,0),"")</f>
        <v/>
      </c>
    </row>
    <row r="8" spans="1:12" ht="15" customHeight="1">
      <c r="A8" s="148"/>
      <c r="B8" s="149" t="str">
        <f>IFERROR(VLOOKUP(D8,DB!A:K,11,0),"")</f>
        <v/>
      </c>
      <c r="C8" s="149"/>
      <c r="D8" s="153"/>
      <c r="E8" s="150"/>
      <c r="F8" s="151"/>
      <c r="G8" s="152">
        <f ca="1">IFERROR(NOW()-F8,"")</f>
        <v>45937.537857407406</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45937.537857407406</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45937.537857407406</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45937.537857407406</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45937.537857407406</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45937.537857407406</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45937.537857407406</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45937.537857407406</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45937.537857407406</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45937.537857407406</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45937.537857407406</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45937.537857407406</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45937.537857407406</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45937.537857407406</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45937.537857407406</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45937.537857407406</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45937.537857407406</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45937.537857407406</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45937.537857407406</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45937.537857407406</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45937.537857407406</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45937.537857407406</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45937.537857407406</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45937.537857407406</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45937.537857407406</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45937.537857407406</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45937.537857407406</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45937.537857407406</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45937.537857407406</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45937.537857407406</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45937.537857407406</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45937.537857407406</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45937.537857407406</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45937.537857407406</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45937.537857407406</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45937.537857407406</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45937.537857407406</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45937.537857407406</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45937.537857407406</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45937.537857407406</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45937.537857407406</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45937.537857407406</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45937.537857407406</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45937.537857407406</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45937.537857407406</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45937.537857407406</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45937.537857407406</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45937.537857407406</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45937.537857407406</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45937.537857407406</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45937.537857407406</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45937.537857407406</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45937.537857407406</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45937.537857407406</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45937.537857407406</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45937.537857407406</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45937.537857407406</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45937.537857407406</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45937.537857407406</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45937.537857407406</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45937.537857407406</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45937.537857407406</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45937.537857407406</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45937.537857407406</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45937.537857407406</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45937.537857407406</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45937.537857407406</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45937.537857407406</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45937.537857407406</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45937.537857407406</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45937.537857407406</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45937.537857407406</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45937.537857407406</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45937.537857407406</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45937.537857407406</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45937.537857407406</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45937.537857407406</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45937.537857407406</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45937.537857407406</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45937.537857407406</v>
      </c>
      <c r="H87" s="151"/>
      <c r="I87" s="149" t="str">
        <f>IFERROR(VLOOKUP(D87,DB!A:F,6,0),"")</f>
        <v/>
      </c>
      <c r="J87" s="65" t="str">
        <f>IFERROR(VLOOKUP(D87,DB!A:G,7,0),"")</f>
        <v/>
      </c>
      <c r="K87" s="153"/>
      <c r="L87" s="154" t="str">
        <f>IFERROR(VLOOKUP(D87,DB!A:I,9,0),"")</f>
        <v/>
      </c>
    </row>
  </sheetData>
  <customSheetViews>
    <customSheetView guid="{F6042A99-DD27-4453-835D-0834D95730CC}" filter="1" showAutoFilter="1">
      <pageMargins left="0" right="0" top="0" bottom="0" header="0" footer="0"/>
      <autoFilter ref="B1:M1" xr:uid="{8225612F-DB34-444E-ADD2-5B330FA13F72}"/>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130.81077407407429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112.53801944444422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0.14223240740830079</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45937.537857407406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45937.537857407406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45937.537857407406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45937.537857407406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45937.537857407406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45937.537857407406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45937.537857407406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45937.537857407406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45937.537857407406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45937.537857407406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45937.537857407406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45937.537857407406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45937.537857407406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45937.537857407406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45937.537857407406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45937.537857407406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45937.537857407406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45937.537857407406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45937.537857407406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45937.537857407406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45937.537857407406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45937.537857407406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45937.537857407406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45937.537857407406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45937.537857407406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45937.537857407406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45937.537857407406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45937.537857407406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45937.537857407406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45937.537857407406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45937.537857407406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45937.537857407406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45937.537857407406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45937.537857407406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45937.537857407406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45937.537857407406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45937.537857407406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45937.537857407406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45937.537857407406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45937.537857407406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45937.537857407406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45937.537857407406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45937.537857407406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45937.537857407406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45937.537857407406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45937.537857407406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45937.537857407406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45937.537857407406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45937.537857407406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45937.537857407406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45937.537857407406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45937.537857407406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45937.537857407406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45937.537857407406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45937.537857407406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45937.537857407406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45937.537857407406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45937.537857407406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45937.537857407406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45937.537857407406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45937.537857407406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45937.537857407406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45937.537857407406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45937.537857407406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45937.537857407406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45937.537857407406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45937.537857407406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45937.537857407406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45937.537857407406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45937.537857407406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45937.537857407406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45937.537857407406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45937.537857407406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45937.537857407406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45937.537857407406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45937.537857407406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45937.537857407406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45937.537857407406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45937.537857407406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45937.537857407406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45937.537857407406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45937.537857407406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45937.537857407406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45937.537857407406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45937.537857407406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45937.537857407406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45937.537857407406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45937.537857407406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45937.537857407406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45937.537857407406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45937.537857407406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45937.537857407406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45937.537857407406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45937.537857407406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45937.537857407406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45937.537857407406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45937.537857407406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45937.537857407406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45937.537857407406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45937.537857407406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45937.537857407406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45937.537857407406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45937.537857407406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45937.537857407406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45937.537857407406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45937.537857407406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45937.537857407406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45937.537857407406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45937.537857407406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45937.537857407406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45937.537857407406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45937.537857407406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45937.537857407406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45937.537857407406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45937.537857407406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45937.537857407406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45937.537857407406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45937.537857407406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45937.537857407406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45937.537857407406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45937.537857407406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45937.537857407406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45937.537857407406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45937.537857407406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45937.537857407406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45937.537857407406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45937.537857407406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45937.537857407406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45937.537857407406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45937.537857407406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45937.537857407406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45937.537857407406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45937.537857407406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45937.537857407406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45937.537857407406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45937.537857407406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45937.537857407406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45937.537857407406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45937.537857407406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45937.537857407406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45937.537857407406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45937.537857407406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45937.537857407406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45937.537857407406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45937.537857407406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45937.537857407406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45937.537857407406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45937.537857407406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45937.537857407406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45937.537857407406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45937.537857407406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45937.537857407406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45937.537857407406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45937.537857407406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45937.537857407406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45937.537857407406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45937.537857407406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45937.537857407406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45937.537857407406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45937.537857407406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45937.537857407406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45937.537857407406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45937.537857407406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45937.537857407406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45937.537857407406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45937.537857407406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45937.537857407406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45937.537857407406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45937.537857407406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45937.537857407406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45937.537857407406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45937.537857407406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45937.537857407406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45937.537857407406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45937.537857407406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45937.537857407406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45937.537857407406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45937.537857407406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45937.537857407406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45937.537857407406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45937.537857407406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45937.537857407406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45937.537857407406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45937.537857407406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45937.537857407406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45937.537857407406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45937.537857407406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45937.537857407406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45937.537857407406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45937.537857407406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45937.537857407406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45937.537857407406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45937.537857407406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45937.537857407406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45937.537857407406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45937.537857407406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45937.537857407406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45937.537857407406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45937.537857407406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45937.537857407406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45937.537857407406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45937.537857407406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45937.537857407406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45937.537857407406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45937.537857407406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45937.537857407406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45937.537857407406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45937.537857407406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45937.537857407406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45937.537857407406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45937.537857407406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45937.537857407406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45937.537857407406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45937.537857407406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45937.537857407406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45937.537857407406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45937.537857407406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45937.537857407406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45937.537857407406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45937.537857407406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45937.537857407406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45937.537857407406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45937.537857407406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45937.537857407406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45937.537857407406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45937.537857407406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45937.537857407406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45937.537857407406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45937.537857407406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45937.537857407406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45937.537857407406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45937.537857407406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45937.537857407406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45937.537857407406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45937.537857407406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45937.537857407406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45937.537857407406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45937.537857407406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45937.537857407406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45937.537857407406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45937.537857407406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45937.537857407406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45937.537857407406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45937.537857407406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45937.537857407406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45937.537857407406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45937.537857407406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45937.537857407406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45937.537857407406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45937.537857407406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45937.537857407406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45937.537857407406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45937.537857407406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45937.537857407406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45937.537857407406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45937.537857407406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45937.537857407406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45937.537857407406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45937.537857407406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45937.537857407406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45937.537857407406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45937.537857407406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45937.537857407406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45937.537857407406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45937.537857407406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45937.537857407406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45937.537857407406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45937.537857407406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45937.537857407406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45937.537857407406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45937.537857407406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45937.537857407406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45937.537857407406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45937.537857407406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45937.537857407406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45937.537857407406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45937.537857407406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45937.537857407406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45937.537857407406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45937.537857407406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45937.537857407406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45937.537857407406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45937.537857407406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45937.537857407406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45937.537857407406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45937.537857407406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45937.537857407406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45937.537857407406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45937.537857407406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45937.537857407406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45937.537857407406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45937.537857407406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45937.537857407406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45937.537857407406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45937.537857407406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45937.537857407406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45937.537857407406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45937.537857407406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45937.537857407406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45937.537857407406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45937.537857407406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45937.537857407406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45937.537857407406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45937.537857407406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45937.537857407406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45937.537857407406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45937.537857407406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45937.537857407406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45937.537857407406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45937.537857407406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45937.537857407406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45937.537857407406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45937.537857407406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45937.537857407406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45937.537857407406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45937.537857407406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45937.537857407406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45937.537857407406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45937.537857407406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45937.537857407406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45937.537857407406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45937.537857407406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45937.537857407406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45937.537857407406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45937.537857407406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45937.537857407406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45937.537857407406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45937.537857407406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45937.537857407406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45937.537857407406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45937.537857407406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45937.537857407406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45937.537857407406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45937.537857407406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45937.537857407406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45937.537857407406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45937.537857407406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45937.537857407406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45937.537857407406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45937.537857407406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45937.537857407406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45937.537857407406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45937.537857407406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45937.537857407406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45937.537857407406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45937.537857407406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45937.537857407406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45937.537857407406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45937.537857407406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45937.537857407406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45937.537857407406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45937.537857407406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45937.537857407406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45937.537857407406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45937.537857407406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45937.537857407406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45937.537857407406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45937.537857407406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45937.537857407406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45937.537857407406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45937.537857407406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45937.537857407406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45937.537857407406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45937.537857407406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45937.537857407406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45937.537857407406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45937.537857407406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45937.537857407406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45937.537857407406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45937.537857407406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45937.537857407406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45937.537857407406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45937.537857407406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45937.537857407406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45937.537857407406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45937.537857407406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45937.537857407406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45937.537857407406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45937.537857407406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45937.537857407406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45937.537857407406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45937.537857407406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45937.537857407406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45937.537857407406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45937.537857407406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45937.537857407406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45937.537857407406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45937.537857407406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45937.537857407406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45937.537857407406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45937.537857407406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45937.537857407406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45937.537857407406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45937.537857407406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45937.537857407406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45937.537857407406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45937.537857407406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45937.537857407406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45937.537857407406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45937.537857407406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45937.537857407406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45937.537857407406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45937.537857407406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45937.537857407406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45937.537857407406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45937.537857407406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45937.537857407406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45937.537857407406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45937.537857407406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45937.537857407406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45937.537857407406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45937.537857407406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45937.537857407406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45937.537857407406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45937.537857407406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45937.537857407406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45937.537857407406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45937.537857407406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45937.537857407406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45937.537857407406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45937.537857407406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45937.537857407406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45937.537857407406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45937.537857407406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45937.537857407406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45937.537857407406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45937.537857407406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45937.537857407406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45937.537857407406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45937.537857407406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45937.537857407406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45937.537857407406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45937.537857407406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45937.537857407406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45937.537857407406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45937.537857407406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45937.537857407406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45937.537857407406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45937.537857407406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45937.537857407406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45937.537857407406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45937.537857407406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45937.537857407406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45937.537857407406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45937.537857407406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45937.537857407406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45937.537857407406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45937.537857407406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45937.537857407406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45937.537857407406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45937.537857407406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45937.537857407406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45937.537857407406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45937.537857407406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45937.537857407406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45937.537857407406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45937.537857407406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45937.537857407406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45937.537857407406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45937.537857407406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45937.537857407406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45937.537857407406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45937.537857407406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45937.537857407406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45937.537857407406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45937.537857407406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45937.537857407406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45937.537857407406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45937.537857407406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45937.537857407406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45937.537857407406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45937.537857407406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45937.537857407406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45937.537857407406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45937.537857407406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45937.537857407406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45937.537857407406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45937.537857407406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45937.537857407406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45937.537857407406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45937.537857407406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45937.537857407406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45937.537857407406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45937.537857407406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45937.537857407406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45937.537857407406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45937.537857407406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45937.537857407406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45937.537857407406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45937.537857407406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45937.537857407406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45937.537857407406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45937.537857407406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45937.537857407406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45937.537857407406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45937.537857407406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45937.537857407406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45937.537857407406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45937.537857407406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45937.537857407406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45937.537857407406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45937.537857407406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45937.537857407406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45937.537857407406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45937.537857407406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45937.537857407406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45937.537857407406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45937.537857407406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45937.537857407406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45937.537857407406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45937.537857407406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45937.537857407406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45937.537857407406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45937.537857407406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45937.537857407406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45937.537857407406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45937.537857407406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45937.537857407406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45937.537857407406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45937.537857407406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45937.537857407406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45937.537857407406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45937.537857407406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45937.537857407406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45937.537857407406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45937.537857407406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45937.537857407406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45937.537857407406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45937.537857407406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45937.537857407406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45937.537857407406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45937.537857407406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45937.537857407406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45937.537857407406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45937.537857407406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45937.537857407406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45937.537857407406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45937.537857407406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45937.537857407406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45937.537857407406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45937.537857407406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45937.537857407406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45937.537857407406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45937.537857407406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45937.537857407406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45937.537857407406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45937.537857407406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45937.537857407406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45937.537857407406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45937.537857407406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45937.537857407406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45937.537857407406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45937.537857407406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45937.537857407406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45937.537857407406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45937.537857407406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45937.537857407406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45937.537857407406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45937.537857407406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45937.537857407406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45937.537857407406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45937.537857407406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45937.537857407406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45937.537857407406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45937.537857407406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45937.537857407406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45937.537857407406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45937.537857407406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45937.537857407406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45937.537857407406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45937.537857407406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45937.537857407406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45937.537857407406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45937.537857407406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45937.537857407406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45937.537857407406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45937.537857407406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45937.537857407406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45937.537857407406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45937.537857407406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45937.537857407406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45937.537857407406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45937.537857407406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45937.537857407406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45937.537857407406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45937.537857407406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45937.537857407406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45937.537857407406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45937.537857407406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45937.537857407406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45937.537857407406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45937.537857407406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45937.537857407406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45937.537857407406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45937.537857407406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45937.537857407406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45937.537857407406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45937.537857407406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45937.537857407406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45937.537857407406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45937.537857407406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45937.537857407406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45937.537857407406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45937.537857407406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45937.537857407406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45937.537857407406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45937.537857407406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45937.537857407406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45937.537857407406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45937.537857407406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45937.537857407406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45937.537857407406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45937.537857407406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45937.537857407406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45937.537857407406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45937.537857407406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45937.537857407406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45937.537857407406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45937.537857407406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45937.537857407406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45937.537857407406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45937.537857407406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45937.537857407406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45937.537857407406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45937.537857407406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45937.537857407406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45937.537857407406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45937.537857407406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45937.537857407406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45937.537857407406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45937.537857407406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45937.537857407406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45937.537857407406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45937.537857407406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45937.537857407406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45937.537857407406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45937.537857407406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45937.537857407406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45937.537857407406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45937.537857407406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45937.537857407406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45937.537857407406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45937.537857407406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45937.537857407406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45937.537857407406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45937.537857407406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45937.537857407406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45937.537857407406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45937.537857407406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45937.537857407406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45937.537857407406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45937.537857407406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45937.537857407406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45937.537857407406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45937.537857407406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45937.537857407406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45937.537857407406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45937.537857407406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45937.537857407406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45937.537857407406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45937.537857407406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45937.537857407406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45937.537857407406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45937.537857407406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45937.537857407406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45937.537857407406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45937.537857407406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45937.537857407406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45937.537857407406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45937.537857407406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45937.537857407406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45937.537857407406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45937.537857407406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45937.537857407406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45937.537857407406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45937.537857407406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45937.537857407406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45937.537857407406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45937.537857407406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45937.537857407406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45937.537857407406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45937.537857407406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45937.537857407406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45937.537857407406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45937.537857407406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45937.537857407406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45937.537857407406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45937.537857407406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45937.537857407406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45937.537857407406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45937.537857407406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45937.537857407406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45937.537857407406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45937.537857407406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45937.537857407406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45937.537857407406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45937.537857407406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45937.537857407406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45937.537857407406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45937.537857407406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45937.537857407406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45937.537857407406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45937.537857407406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45937.537857407406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45937.537857407406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45937.537857407406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45937.537857407406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45937.537857407406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45937.537857407406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45937.537857407406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45937.537857407406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45937.537857407406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45937.537857407406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45937.537857407406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45937.537857407406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45937.537857407406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45937.537857407406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45937.537857407406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45937.537857407406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45937.537857407406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45937.537857407406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45937.537857407406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45937.537857407406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45937.537857407406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45937.537857407406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45937.537857407406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45937.537857407406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45937.537857407406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45937.537857407406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45937.537857407406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45937.537857407406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45937.537857407406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45937.537857407406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45937.537857407406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45937.537857407406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45937.537857407406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45937.537857407406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45937.537857407406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45937.537857407406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45937.537857407406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45937.537857407406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45937.537857407406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45937.537857407406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45937.537857407406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45937.537857407406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45937.537857407406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45937.537857407406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45937.537857407406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45937.537857407406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45937.537857407406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45937.537857407406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45937.537857407406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45937.537857407406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45937.537857407406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45937.537857407406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45937.537857407406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45937.537857407406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45937.537857407406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45937.537857407406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45937.537857407406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45937.537857407406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45937.537857407406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45937.537857407406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45937.537857407406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45937.537857407406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45937.537857407406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45937.537857407406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45937.537857407406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45937.537857407406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45937.537857407406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45937.537857407406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45937.537857407406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45937.537857407406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45937.537857407406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45937.537857407406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45937.537857407406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45937.537857407406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45937.537857407406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45937.537857407406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45937.537857407406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45937.537857407406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45937.537857407406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45937.537857407406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45937.537857407406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45937.537857407406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45937.537857407406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45937.537857407406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45937.537857407406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45937.537857407406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45937.537857407406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45937.537857407406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45937.537857407406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45937.537857407406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45937.537857407406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45937.537857407406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45937.537857407406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45937.537857407406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45937.537857407406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45937.537857407406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45937.537857407406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45937.537857407406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45937.537857407406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45937.537857407406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45937.537857407406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45937.537857407406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45937.537857407406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45937.537857407406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45937.537857407406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45937.537857407406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45937.537857407406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45937.537857407406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45937.537857407406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45937.537857407406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45937.537857407406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45937.537857407406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45937.537857407406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45937.537857407406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45937.537857407406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45937.537857407406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45937.537857407406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45937.537857407406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45937.537857407406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45937.537857407406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45937.537857407406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45937.537857407406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45937.537857407406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45937.537857407406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45937.537857407406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45937.537857407406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45937.537857407406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45937.537857407406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45937.537857407406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45937.537857407406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45937.537857407406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45937.537857407406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45937.537857407406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45937.537857407406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45937.537857407406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45937.537857407406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45937.537857407406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45937.537857407406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45937.537857407406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45937.537857407406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45937.537857407406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45937.537857407406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45937.537857407406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45937.537857407406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45937.537857407406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45937.537857407406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45937.537857407406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45937.537857407406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45937.537857407406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45937.537857407406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45937.537857407406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45937.537857407406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45937.537857407406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45937.537857407406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45937.537857407406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45937.537857407406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45937.537857407406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45937.537857407406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45937.537857407406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45937.537857407406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45937.537857407406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45937.537857407406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45937.537857407406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45937.537857407406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45937.537857407406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45937.537857407406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45937.537857407406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45937.537857407406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45937.537857407406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45937.537857407406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45937.537857407406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45937.537857407406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45937.537857407406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45937.537857407406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45937.537857407406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45937.537857407406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45937.537857407406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45937.537857407406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45937.537857407406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45937.537857407406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45937.537857407406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45937.537857407406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45937.537857407406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45937.537857407406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45937.537857407406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45937.537857407406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45937.537857407406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45937.537857407406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45937.537857407406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45937.537857407406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45937.537857407406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45937.537857407406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45937.537857407406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45937.537857407406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45937.537857407406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45937.537857407406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45937.537857407406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45937.537857407406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45937.537857407406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45937.537857407406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45937.537857407406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45937.537857407406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45937.537857407406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45937.537857407406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45937.537857407406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45937.537857407406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45937.537857407406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45937.537857407406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45937.537857407406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45937.537857407406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45937.537857407406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45937.537857407406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45937.537857407406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45937.537857407406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45937.537857407406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45937.537857407406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45937.537857407406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45937.537857407406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45937.537857407406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45937.537857407406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45937.537857407406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45937.537857407406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45937.537857407406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45937.537857407406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45937.537857407406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45937.537857407406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45937.537857407406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45937.537857407406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45937.537857407406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45937.537857407406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45937.537857407406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45937.537857407406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45937.537857407406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45937.537857407406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45937.537857407406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45937.537857407406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45937.537857407406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45937.537857407406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45937.537857407406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45937.537857407406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45937.537857407406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45937.537857407406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45937.537857407406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45937.537857407406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45937.537857407406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45937.537857407406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45937.537857407406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45937.537857407406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45937.537857407406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45937.537857407406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45937.537857407406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45937.537857407406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45937.537857407406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45937.537857407406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45937.537857407406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45937.537857407406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45937.537857407406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45937.537857407406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45937.537857407406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45937.537857407406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45937.537857407406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45937.537857407406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45937.537857407406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45937.537857407406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45937.537857407406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45937.537857407406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45937.537857407406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45937.537857407406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45937.537857407406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45937.537857407406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45937.537857407406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45937.537857407406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45937.537857407406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45937.537857407406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45937.537857407406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45937.537857407406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45937.537857407406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45937.537857407406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45937.537857407406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45937.537857407406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45937.537857407406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45937.537857407406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45937.537857407406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45937.537857407406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45937.537857407406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45937.537857407406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45937.537857407406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45937.537857407406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45937.537857407406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45937.537857407406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45937.537857407406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45937.537857407406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45937.537857407406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45937.537857407406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45937.537857407406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45937.537857407406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45937.537857407406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45937.537857407406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45937.537857407406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45937.537857407406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45937.537857407406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45937.537857407406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45937.537857407406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45937.537857407406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45937.537857407406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45937.537857407406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45937.537857407406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45937.537857407406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45937.537857407406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45937.537857407406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45937.537857407406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45937.537857407406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45937.537857407406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45937.537857407406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45937.537857407406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45937.537857407406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45937.537857407406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45937.537857407406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45937.537857407406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45937.537857407406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45937.537857407406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45937.537857407406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45937.537857407406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45937.537857407406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45937.537857407406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45937.537857407406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45937.537857407406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45937.537857407406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45937.537857407406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45937.537857407406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45937.537857407406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45937.537857407406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45937.537857407406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45937.537857407406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45937.537857407406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45937.537857407406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45937.537857407406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45937.537857407406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45937.537857407406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45937.537857407406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45937.537857407406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45937.537857407406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45937.537857407406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45937.537857407406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45937.537857407406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45937.537857407406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45937.537857407406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45937.537857407406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45937.537857407406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45937.537857407406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45937.537857407406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45937.537857407406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45937.537857407406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45937.537857407406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45937.537857407406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45937.537857407406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45937.537857407406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45937.537857407406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45937.537857407406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45937.537857407406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45937.537857407406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45937.537857407406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45937.537857407406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45937.537857407406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45937.537857407406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45937.537857407406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45937.537857407406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45937.537857407406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45937.537857407406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45937.537857407406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45937.537857407406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45937.537857407406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45937.537857407406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45937.537857407406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45937.537857407406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45937.537857407406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45937.537857407406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45937.537857407406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45937.537857407406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45937.537857407406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45937.537857407406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45937.537857407406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45937.537857407406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45937.537857407406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45937.537857407406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45937.537857407406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45937.537857407406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45937.537857407406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45937.537857407406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45937.537857407406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45937.537857407406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45937.537857407406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45937.537857407406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45937.537857407406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45937.537857407406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45937.537857407406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45937.537857407406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45937.537857407406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45937.537857407406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45937.537857407406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45937.537857407406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45937.537857407406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45937.537857407406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45937.537857407406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45937.537857407406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45937.537857407406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45937.537857407406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45937.537857407406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45937.537857407406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45937.537857407406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45937.537857407406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45937.537857407406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45937.537857407406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45937.537857407406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45937.537857407406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45937.537857407406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45937.537857407406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45937.537857407406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45937.537857407406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45937.537857407406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45937.537857407406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45937.537857407406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45937.537857407406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45937.537857407406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45937.537857407406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45937.537857407406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45937.537857407406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45937.537857407406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45937.537857407406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45937.537857407406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45937.537857407406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45937.537857407406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45937.537857407406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45937.537857407406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45937.537857407406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45937.537857407406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45937.537857407406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45937.537857407406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45937.537857407406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45937.537857407406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45937.537857407406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45937.537857407406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45937.537857407406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45937.537857407406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45937.537857407406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45937.537857407406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45937.537857407406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45937.537857407406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45937.537857407406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45937.537857407406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45937.537857407406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45937.537857407406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45937.537857407406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45937.537857407406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45937.537857407406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45937.537857407406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45937.537857407406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45937.537857407406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45937.537857407406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45937.537857407406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45937.537857407406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45937.537857407406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45937.537857407406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45937.537857407406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45937.537857407406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45937.537857407406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45937.537857407406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45937.537857407406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45937.537857407406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45937.537857407406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45937.537857407406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45937.537857407406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45937.537857407406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45937.537857407406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45937.537857407406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45937.537857407406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45937.537857407406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45937.537857407406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45937.537857407406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45937.537857407406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45937.537857407406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45937.537857407406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45937.537857407406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45937.537857407406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45937.537857407406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45937.537857407406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45937.537857407406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45937.537857407406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45937.537857407406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45937.537857407406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45937.537857407406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45937.537857407406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45937.537857407406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45937.537857407406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45937.537857407406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45937.537857407406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45937.537857407406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45937.537857407406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45937.537857407406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45937.537857407406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45937.537857407406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45937.537857407406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45937.537857407406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45937.537857407406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45937.537857407406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45937.537857407406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45937.537857407406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45937.537857407406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45937.537857407406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45937.537857407406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45937.537857407406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45937.537857407406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45937.537857407406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45937.537857407406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45937.537857407406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45937.537857407406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45937.537857407406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45937.537857407406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45937.537857407406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45937.537857407406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45937.537857407406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45937.537857407406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45937.537857407406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45937.537857407406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45937.537857407406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45937.537857407406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45937.537857407406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45937.537857407406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45937.537857407406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45937.537857407406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45937.537857407406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45937.537857407406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45937.537857407406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45937.537857407406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45937.537857407406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45937.537857407406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45937.537857407406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45937.537857407406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45937.537857407406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45937.537857407406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45937.537857407406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45937.537857407406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45937.537857407406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45937.537857407406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45937.537857407406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45937.537857407406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45937.537857407406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45937.537857407406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45937.537857407406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45937.537857407406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45937.537857407406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45937.537857407406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45937.537857407406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45937.537857407406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45937.537857407406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45937.537857407406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45937.537857407406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45937.537857407406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45937.537857407406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45937.537857407406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45937.537857407406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45937.537857407406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45937.537857407406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45937.537857407406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45937.537857407406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45937.537857407406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45937.537857407406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45937.537857407406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45937.537857407406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45937.537857407406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45937.537857407406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45937.537857407406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45937.537857407406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45937.537857407406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45937.537857407406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45937.537857407406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45937.537857407406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45937.537857407406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45937.537857407406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45937.537857407406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45937.537857407406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45937.537857407406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45937.537857407406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45937.537857407406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45937.537857407406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45937.537857407406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45937.537857407406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45937.537857407406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45937.537857407406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45937.537857407406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45937.537857407406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45937.537857407406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45937.537857407406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45937.537857407406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45937.537857407406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45937.537857407406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45937.537857407406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45937.537857407406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45937.537857407406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45937.537857407406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45937.537857407406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45937.537857407406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45937.537857407406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45937.537857407406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45937.537857407406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45937.537857407406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45937.537857407406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45937.537857407406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45937.537857407406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45937.537857407406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45937.537857407406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45937.537857407406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45937.537857407406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45937.537857407406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45937.537857407406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45937.537857407406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45937.537857407406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45937.537857407406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45937.537857407406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45937.537857407406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45937.537857407406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45937.537857407406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45937.537857407406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45937.537857407406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45937.537857407406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45937.537857407406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45937.537857407406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45937.537857407406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45937.537857407406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45937.537857407406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45937.537857407406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45937.537857407406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45937.537857407406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45937.537857407406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45937.537857407406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45937.537857407406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45937.537857407406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45937.537857407406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45937.537857407406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45937.537857407406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45937.537857407406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45937.537857407406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45937.537857407406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45937.537857407406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45937.537857407406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45937.537857407406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45937.537857407406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45937.537857407406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45937.537857407406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45937.537857407406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45937.537857407406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45937.537857407406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45937.537857407406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45937.537857407406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45937.537857407406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45937.537857407406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45937.537857407406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45937.537857407406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45937.537857407406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45937.537857407406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45937.537857407406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45937.537857407406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45937.537857407406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45937.537857407406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45937.537857407406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45937.537857407406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45937.537857407406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45937.537857407406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45937.537857407406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45937.537857407406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45937.537857407406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45937.537857407406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45937.537857407406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45937.537857407406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45937.537857407406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45937.537857407406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45937.537857407406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45937.537857407406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45937.537857407406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45937.537857407406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45937.537857407406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45937.537857407406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45937.537857407406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45937.537857407406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45937.537857407406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45937.537857407406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45937.537857407406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45937.537857407406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45937.537857407406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45937.537857407406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45937.537857407406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45937.537857407406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45937.537857407406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45937.537857407406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45937.537857407406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45937.537857407406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45937.537857407406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45937.537857407406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45937.537857407406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45937.537857407406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45937.537857407406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45937.537857407406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45937.537857407406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45937.537857407406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45937.537857407406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45937.537857407406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45937.537857407406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45937.537857407406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45937.537857407406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45937.537857407406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45937.537857407406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45937.537857407406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45937.537857407406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45937.537857407406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45937.537857407406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45937.537857407406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45937.537857407406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45937.537857407406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45937.537857407406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45937.537857407406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45937.537857407406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45937.537857407406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45937.537857407406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45937.537857407406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45937.537857407406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45937.537857407406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45937.537857407406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45937.537857407406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45937.537857407406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45937.537857407406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45937.537857407406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234.05713981480949</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2.3809129629589734</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0.77338981481443625</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99" t="s">
        <v>38820</v>
      </c>
      <c r="E5" s="136" t="s">
        <v>38964</v>
      </c>
      <c r="F5" s="137">
        <v>45937.497106481482</v>
      </c>
      <c r="G5" s="138">
        <f ca="1">IFERROR(NOW()-F5,"")</f>
        <v>4.0750925923930481E-2</v>
      </c>
      <c r="H5" s="137">
        <v>45937.456493055557</v>
      </c>
      <c r="I5" s="133" t="str">
        <f>IFERROR(VLOOKUP(D5,DB!A:F,6,0),"")</f>
        <v>SCECO</v>
      </c>
      <c r="J5" s="133" t="str">
        <f>IFERROR(VLOOKUP(D5,DB!A:G,7,0),"")</f>
        <v>No BB Shifted</v>
      </c>
      <c r="K5" s="140" t="s">
        <v>39061</v>
      </c>
      <c r="L5" s="135" t="str">
        <f>IFERROR(VLOOKUP(D5,DB!A:I,9,0),"")</f>
        <v>Latis</v>
      </c>
    </row>
    <row r="6" spans="1:16" ht="15" customHeight="1">
      <c r="A6" s="102" t="s">
        <v>39062</v>
      </c>
      <c r="B6" s="133" t="str">
        <f>IFERROR(VLOOKUP(D6,DB!A:K,11,0),"")</f>
        <v>R4</v>
      </c>
      <c r="C6" s="134">
        <v>1</v>
      </c>
      <c r="D6" s="99" t="s">
        <v>38033</v>
      </c>
      <c r="E6" s="136" t="s">
        <v>38964</v>
      </c>
      <c r="F6" s="137">
        <v>45937.471701388888</v>
      </c>
      <c r="G6" s="138">
        <f ca="1">IFERROR(NOW()-F6,"")</f>
        <v>6.6156018518086057E-2</v>
      </c>
      <c r="H6" s="137">
        <v>45937.458796296298</v>
      </c>
      <c r="I6" s="133" t="str">
        <f>IFERROR(VLOOKUP(D6,DB!A:F,6,0),"")</f>
        <v>SCECO</v>
      </c>
      <c r="J6" s="133" t="str">
        <f>IFERROR(VLOOKUP(D6,DB!A:G,7,0),"")</f>
        <v>In progress</v>
      </c>
      <c r="K6" s="140" t="s">
        <v>39063</v>
      </c>
      <c r="L6" s="135" t="str">
        <f>IFERROR(VLOOKUP(D6,DB!A:I,9,0),"")</f>
        <v>Latis</v>
      </c>
    </row>
    <row r="7" spans="1:16" ht="15" customHeight="1">
      <c r="A7" s="133"/>
      <c r="B7" s="133" t="str">
        <f>IFERROR(VLOOKUP(D7,DB!A:K,11,0),"")</f>
        <v/>
      </c>
      <c r="C7" s="134"/>
      <c r="D7" s="135"/>
      <c r="E7" s="136"/>
      <c r="F7" s="137"/>
      <c r="G7" s="138">
        <f ca="1">IFERROR(NOW()-F7,"")</f>
        <v>45937.537857407406</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45937.537857407406</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45937.537857407406</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45937.537857407406</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45937.537857407406</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45937.537857407406</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45937.537857407406</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45937.537857407406</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45937.537857407406</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45937.537857407406</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45937.537857407406</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45937.537857407406</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45937.537857407406</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45937.537857407406</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45937.537857407406</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45937.537857407406</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45937.537857407406</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45937.537857407406</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45937.537857407406</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45937.537857407406</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45937.537857407406</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45937.537857407406</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45937.537857407406</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45937.537857407406</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45937.537857407406</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45937.537857407406</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45937.537857407406</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45937.537857407406</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45937.537857407406</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45937.537857407406</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45937.537857407406</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45937.537857407406</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45937.537857407406</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45937.537857407406</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45937.537857407406</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45937.537857407406</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45937.537857407406</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45937.537857407406</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45937.537857407406</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45937.537857407406</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45937.537857407406</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45937.537857407406</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45937.537857407406</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45937.537857407406</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45937.537857407406</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45937.537857407406</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45937.537857407406</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45937.537857407406</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45937.537857407406</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45937.537857407406</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45937.537857407406</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45937.537857407406</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45937.537857407406</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45937.537857407406</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45937.537857407406</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45937.537857407406</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45937.537857407406</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45937.537857407406</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45937.537857407406</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45937.537857407406</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45937.537857407406</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45937.537857407406</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45937.537857407406</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45937.537857407406</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45937.537857407406</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45937.537857407406</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45937.537857407406</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45937.537857407406</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45937.537857407406</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45937.537857407406</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45937.537857407406</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45937.537857407406</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45937.537857407406</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45937.537857407406</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45937.537857407406</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45937.537857407406</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45937.537857407406</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45937.537857407406</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45937.537857407406</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45937.537857407406</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45937.537857407406</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45937.537857407406</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45937.537857407406</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45937.537857407406</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45937.537857407406</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45937.537857407406</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45937.537857407406</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45937.537857407406</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45937.537857407406</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45937.537857407406</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45937.537857407406</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45937.537857407406</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45937.537857407406</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45937.537857407406</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45937.537857407406</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45937.537857407406</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45937.537857407406</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45937.537857407406</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45937.537857407406</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45937.537857407406</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45937.537857407406</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45937.537857407406</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45937.537857407406</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45937.537857407406</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45937.537857407406</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45937.537857407406</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45937.537857407406</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45937.537857407406</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45937.537857407406</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45937.537857407406</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45937.537857407406</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45937.537857407406</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45937.537857407406</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45937.537857407406</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45937.537857407406</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45937.537857407406</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45937.537857407406</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45937.537857407406</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45937.537857407406</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45937.537857407406</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45937.537857407406</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45937.537857407406</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45937.537857407406</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45937.537857407406</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45937.537857407406</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45937.537857407406</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45937.537857407406</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45937.537857407406</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45937.537857407406</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45937.537857407406</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45937.537857407406</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45937.537857407406</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45937.537857407406</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45937.537857407406</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45937.537857407406</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45937.537857407406</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45937.537857407406</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45937.537857407406</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45937.537857407406</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45937.537857407406</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45937.537857407406</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45937.537857407406</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45937.537857407406</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45937.537857407406</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45937.537857407406</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45937.537857407406</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45937.537857407406</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45937.537857407406</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45937.537857407406</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45937.537857407406</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45937.537857407406</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45937.537857407406</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45937.537857407406</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45937.537857407406</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45937.537857407406</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45937.537857407406</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45937.537857407406</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45937.537857407406</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45937.537857407406</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45937.537857407406</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45937.537857407406</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45937.537857407406</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45937.537857407406</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45937.537857407406</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45937.537857407406</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45937.537857407406</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45937.537857407406</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45937.537857407406</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45937.537857407406</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45937.537857407406</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45937.537857407406</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45937.537857407406</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45937.537857407406</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45937.537857407406</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45937.537857407406</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45937.537857407406</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45937.537857407406</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45937.537857407406</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45937.537857407406</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45937.537857407406</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45937.537857407406</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45937.537857407406</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45937.537857407406</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45937.537857407406</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45937.537857407406</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45937.537857407406</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45937.537857407406</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45937.537857407406</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45937.537857407406</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45937.537857407406</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45937.537857407406</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45937.537857407406</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45937.537857407406</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45937.537857407406</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45937.537857407406</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45937.537857407406</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45937.537857407406</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45937.537857407406</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45937.537857407406</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45937.537857407406</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45937.537857407406</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45937.537857407406</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45937.537857407406</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45937.537857407406</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45937.537857407406</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45937.537857407406</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45937.537857407406</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45937.537857407406</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45937.537857407406</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45937.537857407406</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45937.537857407406</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45937.537857407406</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45937.537857407406</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45937.537857407406</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45937.537857407406</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45937.537857407406</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45937.537857407406</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45937.537857407406</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45937.537857407406</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45937.537857407406</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45937.537857407406</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45937.537857407406</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45937.537857407406</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45937.537857407406</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45937.537857407406</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45937.537857407406</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45937.537857407406</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45937.537857407406</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45937.537857407406</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45937.537857407406</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45937.537857407406</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45937.537857407406</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45937.537857407406</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45937.537857407406</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45937.537857407406</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45937.537857407406</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45937.537857407406</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45937.537857407406</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45937.537857407406</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45937.537857407406</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45937.537857407406</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45937.537857407406</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45937.537857407406</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45937.537857407406</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45937.537857407406</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45937.537857407406</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45937.537857407406</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45937.537857407406</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45937.537857407406</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45937.537857407406</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45937.537857407406</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45937.537857407406</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45937.537857407406</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45937.537857407406</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45937.537857407406</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45937.537857407406</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45937.537857407406</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45937.537857407406</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45937.537857407406</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45937.537857407406</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45937.537857407406</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45937.537857407406</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45937.537857407406</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45937.537857407406</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45937.537857407406</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45937.537857407406</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45937.537857407406</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45937.537857407406</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45937.537857407406</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45937.537857407406</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45937.537857407406</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45937.537857407406</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45937.537857407406</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45937.537857407406</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45937.537857407406</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45937.537857407406</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45937.537857407406</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45937.537857407406</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45937.537857407406</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45937.537857407406</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45937.537857407406</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45937.537857407406</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45937.537857407406</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45937.537857407406</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45937.537857407406</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45937.537857407406</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45937.537857407406</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45937.537857407406</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45937.537857407406</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45937.537857407406</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45937.537857407406</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45937.537857407406</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45937.537857407406</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45937.537857407406</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45937.537857407406</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45937.537857407406</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45937.537857407406</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45937.537857407406</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45937.537857407406</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45937.537857407406</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45937.537857407406</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45937.537857407406</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45937.537857407406</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45937.537857407406</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45937.537857407406</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45937.537857407406</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45937.537857407406</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45937.537857407406</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45937.537857407406</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45937.537857407406</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45937.537857407406</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45937.537857407406</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45937.537857407406</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45937.537857407406</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45937.537857407406</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45937.537857407406</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45937.537857407406</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45937.537857407406</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45937.537857407406</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45937.537857407406</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45937.537857407406</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45937.537857407406</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45937.537857407406</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45937.537857407406</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45937.537857407406</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45937.537857407406</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45937.537857407406</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45937.537857407406</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45937.537857407406</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45937.537857407406</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45937.537857407406</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45937.537857407406</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45937.537857407406</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45937.537857407406</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45937.537857407406</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45937.537857407406</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45937.537857407406</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45937.537857407406</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45937.537857407406</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45937.537857407406</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45937.537857407406</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45937.537857407406</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45937.537857407406</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45937.537857407406</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45937.537857407406</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45937.537857407406</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45937.537857407406</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45937.537857407406</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45937.537857407406</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45937.537857407406</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45937.537857407406</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45937.537857407406</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45937.537857407406</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45937.537857407406</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45937.537857407406</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45937.537857407406</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45937.537857407406</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45937.537857407406</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45937.537857407406</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45937.537857407406</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45937.537857407406</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45937.537857407406</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45937.537857407406</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45937.537857407406</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45937.537857407406</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45937.537857407406</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45937.537857407406</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45937.537857407406</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45937.537857407406</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45937.537857407406</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45937.537857407406</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45937.537857407406</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45937.537857407406</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45937.537857407406</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45937.537857407406</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45937.537857407406</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45937.537857407406</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45937.537857407406</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45937.537857407406</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45937.537857407406</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45937.537857407406</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45937.537857407406</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45937.537857407406</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45937.537857407406</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45937.537857407406</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45937.537857407406</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45937.537857407406</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45937.537857407406</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45937.537857407406</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45937.537857407406</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45937.537857407406</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45937.537857407406</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45937.537857407406</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45937.537857407406</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45937.537857407406</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45937.537857407406</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45937.537857407406</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45937.537857407406</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45937.537857407406</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45937.537857407406</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45937.537857407406</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45937.537857407406</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45937.537857407406</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45937.537857407406</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45937.537857407406</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45937.537857407406</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45937.537857407406</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45937.537857407406</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45937.537857407406</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45937.537857407406</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45937.537857407406</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45937.537857407406</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45937.537857407406</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45937.537857407406</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45937.537857407406</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45937.537857407406</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45937.537857407406</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45937.537857407406</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45937.537857407406</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45937.537857407406</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45937.537857407406</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45937.537857407406</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45937.537857407406</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45937.537857407406</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45937.537857407406</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45937.537857407406</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45937.537857407406</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45937.537857407406</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45937.537857407406</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45937.537857407406</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45937.537857407406</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45937.537857407406</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45937.537857407406</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45937.537857407406</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45937.537857407406</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45937.537857407406</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45937.537857407406</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45937.537857407406</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45937.537857407406</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45937.537857407406</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45937.537857407406</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45937.537857407406</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45937.537857407406</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45937.537857407406</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45937.537857407406</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45937.537857407406</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45937.537857407406</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45937.537857407406</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45937.537857407406</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45937.537857407406</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45937.537857407406</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45937.537857407406</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45937.537857407406</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45937.537857407406</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45937.537857407406</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45937.537857407406</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45937.537857407406</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45937.537857407406</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45937.537857407406</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45937.537857407406</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45937.537857407406</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45937.537857407406</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45937.537857407406</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45937.537857407406</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45937.537857407406</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45937.537857407406</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45937.537857407406</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45937.537857407406</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45937.537857407406</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45937.537857407406</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45937.537857407406</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45937.537857407406</v>
      </c>
      <c r="H478" s="137"/>
      <c r="I478" s="133" t="str">
        <f>IFERROR(VLOOKUP(D478,DB!A:F,6,0),"")</f>
        <v/>
      </c>
      <c r="J478" s="133" t="str">
        <f>IFERROR(VLOOKUP(D478,DB!A:G,7,0),"")</f>
        <v/>
      </c>
      <c r="K478" s="140"/>
      <c r="L478" s="135" t="str">
        <f>IFERROR(VLOOKUP(D478,DB!A:I,9,0),"")</f>
        <v/>
      </c>
    </row>
    <row r="479" spans="1:12" ht="15" customHeight="1">
      <c r="A479" s="141"/>
      <c r="B479" s="141" t="str">
        <f>IFERROR(VLOOKUP(D479,DB!A:K,11,0),"")</f>
        <v/>
      </c>
      <c r="C479" s="142"/>
      <c r="D479" s="143"/>
      <c r="E479" s="144"/>
      <c r="F479" s="145"/>
      <c r="G479" s="146">
        <f ca="1">IFERROR(NOW()-F479,"")</f>
        <v>45937.537857407406</v>
      </c>
      <c r="H479" s="145"/>
      <c r="I479" s="141" t="str">
        <f>IFERROR(VLOOKUP(D479,DB!A:F,6,0),"")</f>
        <v/>
      </c>
      <c r="J479" s="141" t="str">
        <f>IFERROR(VLOOKUP(D479,DB!A:G,7,0),"")</f>
        <v/>
      </c>
      <c r="K479" s="147"/>
      <c r="L479" s="143"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4" sqref="D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45.70579722221737</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38967</v>
      </c>
      <c r="F3" s="38">
        <v>45926.188877314817</v>
      </c>
      <c r="G3" s="39">
        <f ca="1">IFERROR(NOW()-F3,"-")</f>
        <v>11.348980092589045</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38967</v>
      </c>
      <c r="F4" s="38">
        <v>45937.405081018522</v>
      </c>
      <c r="G4" s="39">
        <f ca="1">IFERROR(NOW()-F4,"-")</f>
        <v>0.13277638888393994</v>
      </c>
      <c r="H4" s="38">
        <v>45937.391967592594</v>
      </c>
      <c r="I4" s="37" t="str">
        <f>IFERROR(VLOOKUP(D4,DB!A:F,6,0),"")</f>
        <v>Generator-SG</v>
      </c>
      <c r="J4" s="37" t="str">
        <f>IFERROR(VLOOKUP(D4,DB!A:G,7,0),"")</f>
        <v>Vandalized</v>
      </c>
      <c r="K4" s="37" t="s">
        <v>39069</v>
      </c>
      <c r="L4" s="37" t="str">
        <f>IFERROR(VLOOKUP(D4,DB!A:I,9,0),"")</f>
        <v>Latis</v>
      </c>
      <c r="M4" s="128"/>
    </row>
    <row r="5" spans="1:13" ht="15">
      <c r="A5" s="37"/>
      <c r="B5" s="37" t="str">
        <f>IFERROR(VLOOKUP(D5,DB!A:K,11,0),"")</f>
        <v/>
      </c>
      <c r="C5" s="37"/>
      <c r="D5"/>
      <c r="E5" s="37"/>
      <c r="F5" s="38"/>
      <c r="G5" s="39">
        <f ca="1">IFERROR(NOW()-F5,"-")</f>
        <v>45937.537857407406</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45937.537857407406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45937.537857407406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45937.537857407406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45937.537857407406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45937.537857407406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45937.537857407406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45937.537857407406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45937.537857407406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45937.537857407406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45937.537857407406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45937.537857407406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45937.537857407406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45937.537857407406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45937.537857407406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45937.537857407406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45937.537857407406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45937.537857407406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45937.537857407406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45937.537857407406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45937.537857407406</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45937.537857407406</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45937.537857407406</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45937.537857407406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45937.537857407406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45937.537857407406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45937.537857407406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45937.537857407406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45937.537857407406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45937.537857407406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45937.537857407406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45937.537857407406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45937.537857407406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45937.537857407406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45937.537857407406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45937.537857407406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45937.537857407406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45937.537857407406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45937.537857407406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45937.537857407406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45937.537857407406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45937.537857407406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45937.537857407406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45937.537857407406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45937.537857407406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45937.537857407406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45937.537857407406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45937.537857407406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45937.537857407406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45937.537857407406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45937.537857407406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45937.537857407406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45937.537857407406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45937.537857407406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45937.537857407406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45937.537857407406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45937.537857407406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45937.537857407406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45937.537857407406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45937.537857407406</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45937.537857407406</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45937.537857407406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45937.537857407406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45937.537857407406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45937.537857407406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45937.537857407406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45937.537857407406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45937.537857407406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45937.537857407406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45937.537857407406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45937.537857407406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45937.537857407406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45937.537857407406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45937.537857407406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45937.537857407406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45937.537857407406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45937.537857407406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45937.537857407406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45937.537857407406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45937.537857407406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45937.537857407406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45937.537857407406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45937.537857407406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45937.537857407406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45937.537857407406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45937.537857407406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45937.537857407406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45937.537857407406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45937.537857407406</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45937.537857407406</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45937.537857407406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45937.537857407406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45937.537857407406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45937.537857407406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45937.537857407406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45937.537857407406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45937.537857407406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45937.537857407406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45937.537857407406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45937.537857407406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45937.537857407406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45937.537857407406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45937.537857407406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45937.537857407406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45937.537857407406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45937.537857407406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45937.537857407406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45937.537857407406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45937.537857407406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45937.537857407406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45937.537857407406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45937.537857407406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45937.537857407406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45937.537857407406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45937.537857407406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45937.537857407406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45937.537857407406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45937.537857407406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45937.537857407406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45937.537857407406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45937.537857407406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45937.537857407406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45937.537857407406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45937.537857407406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45937.537857407406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45937.537857407406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45937.537857407406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45937.537857407406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45937.537857407406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45937.537857407406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45937.537857407406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45937.537857407406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45937.537857407406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45937.537857407406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45937.537857407406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45937.537857407406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45937.537857407406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45937.537857407406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45937.537857407406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45937.537857407406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45937.537857407406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45937.537857407406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45937.537857407406</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45937.537857407406</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10.765010185183201</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45937.537857407406</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3.6568851851843647</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2.5956120370319695</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9.0924537034879904E-2</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3.8956944445089903E-2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45937.537857407406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45937.537857407406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45937.537857407406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45937.537857407406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45937.537857407406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45937.537857407406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45937.537857407406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45937.537857407406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45937.537857407406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45937.537857407406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45937.537857407406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45937.537857407406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45937.537857407406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45937.537857407406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45937.537857407406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45937.537857407406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45937.537857407406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45937.537857407406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45937.537857407406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45937.537857407406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45937.537857407406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45937.537857407406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45937.537857407406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45937.537857407406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45937.537857407406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45937.537857407406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45937.537857407406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45937.537857407406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45937.537857407406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45937.537857407406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45937.537857407406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45937.537857407406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45937.537857407406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45937.537857407406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45937.537857407406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45937.537857407406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45937.537857407406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45937.537857407406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45937.537857407406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45937.537857407406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45937.537857407406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45937.537857407406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45937.537857407406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45937.537857407406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45937.537857407406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45937.537857407406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45937.537857407406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45937.537857407406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45937.537857407406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45937.537857407406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45937.537857407406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45937.537857407406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45937.537857407406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45937.537857407406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45937.537857407406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45937.537857407406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45937.537857407406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45937.537857407406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45937.537857407406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45937.537857407406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45937.537857407406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45937.537857407406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45937.537857407406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45937.537857407406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45937.537857407406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45937.537857407406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45937.537857407406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45937.537857407406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45937.537857407406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45937.537857407406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45937.537857407406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45937.537857407406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45937.537857407406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45937.537857407406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45937.537857407406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45937.537857407406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45937.537857407406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45937.537857407406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45937.537857407406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45937.537857407406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45937.537857407406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45937.537857407406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45937.537857407406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45937.537857407406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45937.537857407406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45937.537857407406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45937.537857407406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45937.537857407406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45937.537857407406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45937.537857407406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45937.537857407406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45937.537857407406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45937.537857407406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45937.537857407406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45937.537857407406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45937.537857407406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45937.537857407406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45937.537857407406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45937.537857407406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45937.537857407406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45937.537857407406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45937.537857407406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45937.537857407406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45937.537857407406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45937.537857407406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45937.537857407406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45937.537857407406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45937.537857407406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45937.537857407406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45937.537857407406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45937.537857407406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45937.537857407406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45937.537857407406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45937.537857407406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45937.537857407406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45937.537857407406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45937.537857407406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45937.537857407406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45937.537857407406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45937.537857407406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45937.537857407406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45937.537857407406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45937.537857407406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45937.537857407406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45937.537857407406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45937.537857407406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45937.537857407406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45937.537857407406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45937.537857407406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45937.537857407406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45937.537857407406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45937.537857407406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45937.537857407406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45937.537857407406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45937.537857407406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45937.537857407406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45937.537857407406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45937.537857407406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45937.537857407406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45937.537857407406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45937.537857407406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45937.537857407406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45937.537857407406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45937.537857407406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45937.537857407406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45937.537857407406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45937.537857407406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45937.537857407406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45937.537857407406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45937.537857407406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45937.537857407406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45937.537857407406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45937.537857407406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45937.537857407406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45937.537857407406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45937.537857407406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45937.537857407406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45937.537857407406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45937.537857407406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45937.537857407406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45937.537857407406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45937.537857407406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45937.537857407406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45937.537857407406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45937.537857407406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45937.537857407406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45937.537857407406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45937.537857407406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45937.537857407406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45937.537857407406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45937.537857407406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45937.537857407406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45937.537857407406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45937.537857407406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45937.537857407406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45937.537857407406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45937.537857407406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45937.537857407406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45937.537857407406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45937.537857407406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45937.537857407406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45937.537857407406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45937.537857407406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45937.537857407406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45937.537857407406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45937.537857407406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45937.537857407406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45937.537857407406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45937.537857407406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45937.537857407406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45937.537857407406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45937.537857407406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45937.537857407406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45937.537857407406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45937.537857407406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45937.537857407406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45937.537857407406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45937.537857407406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45937.537857407406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45937.537857407406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45937.537857407406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45937.537857407406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45937.537857407406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45937.537857407406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45937.537857407406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45937.537857407406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45937.537857407406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45937.537857407406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45937.537857407406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45937.537857407406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45937.537857407406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45937.537857407406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45937.537857407406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45937.537857407406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45937.537857407406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45937.537857407406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45937.537857407406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45937.537857407406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45937.537857407406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45937.537857407406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45937.537857407406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45937.537857407406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45937.537857407406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45937.537857407406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45937.537857407406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45937.537857407406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45937.537857407406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45937.537857407406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45937.537857407406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45937.537857407406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45937.537857407406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45937.537857407406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45937.537857407406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45937.537857407406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45937.537857407406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45937.537857407406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45937.537857407406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45937.537857407406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45937.537857407406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45937.537857407406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45937.537857407406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45937.537857407406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45937.537857407406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45937.537857407406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45937.537857407406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45937.537857407406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45937.537857407406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45937.537857407406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45937.537857407406</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45937.537857407406</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